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gujimfile\share\応用生物科学部\事務部\連合農学係\ホームページ\中野先生作業\中野先生へ(R6.6）編集中\学位論文\"/>
    </mc:Choice>
  </mc:AlternateContent>
  <xr:revisionPtr revIDLastSave="0" documentId="13_ncr:1_{854C5258-439F-4014-B082-2746AECAB427}" xr6:coauthVersionLast="47" xr6:coauthVersionMax="47" xr10:uidLastSave="{00000000-0000-0000-0000-000000000000}"/>
  <bookViews>
    <workbookView xWindow="4290" yWindow="675" windowWidth="21270" windowHeight="20205" xr2:uid="{78B7F509-71BA-41E9-ACBE-051DB899DB68}"/>
  </bookViews>
  <sheets>
    <sheet name="説明(Instruction) " sheetId="19" r:id="rId1"/>
    <sheet name="基本情報(Data)" sheetId="1" r:id="rId2"/>
    <sheet name="論文情報(Papers)" sheetId="18" r:id="rId3"/>
    <sheet name="チェックシート(CheckSheet)" sheetId="9" r:id="rId4"/>
    <sheet name="Form1学位申請書" sheetId="2" r:id="rId5"/>
    <sheet name="Form2論文目録" sheetId="3" r:id="rId6"/>
    <sheet name="Form3学位論文要旨" sheetId="4" r:id="rId7"/>
    <sheet name="Form4履歴書" sheetId="5" r:id="rId8"/>
    <sheet name="Form5承諾書" sheetId="10" r:id="rId9"/>
    <sheet name="学位論文題目届 (Title of Dissertation)" sheetId="7" r:id="rId10"/>
    <sheet name="研究題目変更願(request for change)" sheetId="8" r:id="rId11"/>
    <sheet name="機関リポジトリ登録申請書(Repository)" sheetId="11" r:id="rId12"/>
    <sheet name="英文氏名国名届(Name and nationality)" sheetId="13" r:id="rId13"/>
  </sheets>
  <definedNames>
    <definedName name="_xlnm.Print_Area" localSheetId="4">Form1学位申請書!$A$1:$AE$48</definedName>
    <definedName name="_xlnm.Print_Area" localSheetId="5">Form2論文目録!$A$1:$AE$35</definedName>
    <definedName name="_xlnm.Print_Area" localSheetId="6">Form3学位論文要旨!$A$1:$BJ$101</definedName>
    <definedName name="_xlnm.Print_Area" localSheetId="7">Form4履歴書!$A$1:$AG$61</definedName>
    <definedName name="_xlnm.Print_Area" localSheetId="8">Form5承諾書!$A$1:$AJ$94</definedName>
    <definedName name="_xlnm.Print_Area" localSheetId="3">'チェックシート(CheckSheet)'!$A$1:$BX$54</definedName>
    <definedName name="_xlnm.Print_Area" localSheetId="12">'英文氏名国名届(Name and nationality)'!$A$1:$AG$51</definedName>
    <definedName name="_xlnm.Print_Area" localSheetId="9">'学位論文題目届 (Title of Dissertation)'!$A$1:$Y$39</definedName>
    <definedName name="_xlnm.Print_Area" localSheetId="1">'基本情報(Data)'!$A$1:$G$21</definedName>
    <definedName name="_xlnm.Print_Area" localSheetId="11">'機関リポジトリ登録申請書(Repository)'!$A$1:$AI$72</definedName>
    <definedName name="_xlnm.Print_Area" localSheetId="10">'研究題目変更願(request for change)'!$A$1:$AE$42</definedName>
    <definedName name="_xlnm.Print_Area" localSheetId="0">'説明(Instruction) '!$A$1:$I$43</definedName>
    <definedName name="_xlnm.Print_Area" localSheetId="2">'論文情報(Papers)'!$A$1:$AF$84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A19" i="7"/>
  <c r="F35" i="8"/>
  <c r="I35" i="11"/>
  <c r="I34" i="11"/>
  <c r="F10" i="4"/>
  <c r="AK10" i="4"/>
  <c r="T25" i="2"/>
  <c r="Q25" i="2"/>
  <c r="N32" i="11"/>
  <c r="N30" i="11"/>
  <c r="J27" i="11"/>
  <c r="AE16" i="11"/>
  <c r="K12" i="5"/>
  <c r="F11" i="3"/>
  <c r="AK9" i="4"/>
  <c r="F9" i="4"/>
  <c r="F10" i="3"/>
  <c r="G10" i="1"/>
  <c r="G8" i="1"/>
  <c r="G6" i="1"/>
  <c r="T12" i="5"/>
  <c r="V80" i="18"/>
  <c r="V67" i="18"/>
  <c r="V54" i="18"/>
  <c r="V41" i="18"/>
  <c r="V28" i="18"/>
  <c r="C21" i="3"/>
  <c r="C20" i="3"/>
  <c r="C19" i="3"/>
  <c r="C18" i="3"/>
  <c r="C17" i="3"/>
  <c r="C16" i="3"/>
  <c r="C50" i="18" l="1"/>
  <c r="F165" i="10" s="1"/>
  <c r="J4" i="5" l="1"/>
  <c r="C15" i="18"/>
  <c r="J29" i="10" s="1"/>
  <c r="C13" i="18"/>
  <c r="F26" i="10" s="1"/>
  <c r="C11" i="18"/>
  <c r="F24" i="10" s="1"/>
  <c r="C28" i="18"/>
  <c r="C26" i="18"/>
  <c r="F73" i="10" s="1"/>
  <c r="C24" i="18"/>
  <c r="D32" i="18" s="1"/>
  <c r="C41" i="18"/>
  <c r="J123" i="10" s="1"/>
  <c r="C39" i="18"/>
  <c r="F120" i="10" s="1"/>
  <c r="C37" i="18"/>
  <c r="D45" i="18" s="1"/>
  <c r="C54" i="18"/>
  <c r="J170" i="10" s="1"/>
  <c r="C52" i="18"/>
  <c r="F167" i="10" s="1"/>
  <c r="D58" i="18"/>
  <c r="C67" i="18"/>
  <c r="J217" i="10" s="1"/>
  <c r="C65" i="18"/>
  <c r="F214" i="10" s="1"/>
  <c r="C63" i="18"/>
  <c r="C80" i="18"/>
  <c r="J264" i="10" s="1"/>
  <c r="C78" i="18"/>
  <c r="F261" i="10" s="1"/>
  <c r="C76" i="18"/>
  <c r="F259" i="10" s="1"/>
  <c r="Q80" i="10"/>
  <c r="Q33" i="10"/>
  <c r="H16" i="13"/>
  <c r="L68" i="11"/>
  <c r="Z22" i="11"/>
  <c r="J22" i="11"/>
  <c r="Z21" i="11"/>
  <c r="R21" i="11"/>
  <c r="J21" i="11"/>
  <c r="M18" i="11"/>
  <c r="O16" i="11"/>
  <c r="R19" i="8"/>
  <c r="R17" i="8"/>
  <c r="R15" i="8"/>
  <c r="R13" i="8"/>
  <c r="Q268" i="10"/>
  <c r="Q221" i="10"/>
  <c r="Q174" i="10"/>
  <c r="Q127" i="10"/>
  <c r="L10" i="5"/>
  <c r="U8" i="5"/>
  <c r="R8" i="5"/>
  <c r="N8" i="5"/>
  <c r="AA6" i="5"/>
  <c r="AA4" i="5"/>
  <c r="A35" i="3"/>
  <c r="A34" i="3"/>
  <c r="A33" i="3"/>
  <c r="A32" i="3"/>
  <c r="A31" i="3"/>
  <c r="A30" i="3"/>
  <c r="A29" i="3"/>
  <c r="A28" i="3"/>
  <c r="A27" i="3"/>
  <c r="A23" i="3"/>
  <c r="A22" i="3"/>
  <c r="A21" i="3"/>
  <c r="A20" i="3"/>
  <c r="A19" i="3"/>
  <c r="A18" i="3"/>
  <c r="A17" i="3"/>
  <c r="Z12" i="2"/>
  <c r="W12" i="2"/>
  <c r="R12" i="2"/>
  <c r="AT32" i="9"/>
  <c r="I32" i="9"/>
  <c r="BM4" i="9"/>
  <c r="AT4" i="9"/>
  <c r="I4" i="9"/>
  <c r="C43" i="1"/>
  <c r="P181" i="10" l="1"/>
  <c r="J5" i="5"/>
  <c r="R6" i="3"/>
  <c r="AE265" i="10"/>
  <c r="AF264" i="10" s="1"/>
  <c r="D71" i="18"/>
  <c r="U219" i="10" s="1"/>
  <c r="F212" i="10"/>
  <c r="R22" i="11"/>
  <c r="Y4" i="9"/>
  <c r="V15" i="18"/>
  <c r="U32" i="18"/>
  <c r="M80" i="10" s="1"/>
  <c r="U78" i="10"/>
  <c r="F71" i="10"/>
  <c r="U45" i="18"/>
  <c r="M127" i="10" s="1"/>
  <c r="F118" i="10"/>
  <c r="U58" i="18"/>
  <c r="M174" i="10" s="1"/>
  <c r="U172" i="10"/>
  <c r="AE171" i="10"/>
  <c r="AF170" i="10" s="1"/>
  <c r="J76" i="10"/>
  <c r="AF124" i="10"/>
  <c r="AF123" i="10" s="1"/>
  <c r="U125" i="10"/>
  <c r="AE77" i="10"/>
  <c r="AF76" i="10" s="1"/>
  <c r="F177" i="10"/>
  <c r="F36" i="10"/>
  <c r="F224" i="10"/>
  <c r="F271" i="10"/>
  <c r="G6" i="4"/>
  <c r="F83" i="10"/>
  <c r="F130" i="10"/>
  <c r="P134" i="10"/>
  <c r="AL6" i="4"/>
  <c r="P40" i="10"/>
  <c r="P228" i="10"/>
  <c r="P87" i="10"/>
  <c r="P275" i="10"/>
  <c r="Y32" i="9"/>
  <c r="H10" i="13"/>
  <c r="A16" i="3"/>
  <c r="U71" i="18" l="1"/>
  <c r="M221" i="10" s="1"/>
  <c r="AE218" i="10"/>
  <c r="AF217" i="10" s="1"/>
  <c r="AE30" i="10"/>
  <c r="AF29" i="10" s="1"/>
  <c r="D19" i="18"/>
  <c r="U31" i="10" s="1"/>
  <c r="D84" i="18"/>
  <c r="U266" i="10" s="1"/>
  <c r="U84" i="18"/>
  <c r="M268" i="10" s="1"/>
  <c r="U19" i="18"/>
  <c r="M33" i="10" s="1"/>
</calcChain>
</file>

<file path=xl/sharedStrings.xml><?xml version="1.0" encoding="utf-8"?>
<sst xmlns="http://schemas.openxmlformats.org/spreadsheetml/2006/main" count="969" uniqueCount="528">
  <si>
    <t>DOCTRAL APPLICATION FORM</t>
    <phoneticPr fontId="1"/>
  </si>
  <si>
    <t>month</t>
    <phoneticPr fontId="1"/>
  </si>
  <si>
    <t>year</t>
    <phoneticPr fontId="1"/>
  </si>
  <si>
    <t>day</t>
    <phoneticPr fontId="1"/>
  </si>
  <si>
    <t>To the President of Gifu University</t>
    <phoneticPr fontId="1"/>
  </si>
  <si>
    <t>Name of Primary Academic Supervisor</t>
    <phoneticPr fontId="1"/>
  </si>
  <si>
    <t>Applicant</t>
    <phoneticPr fontId="1"/>
  </si>
  <si>
    <t xml:space="preserve">Date of Admission </t>
    <phoneticPr fontId="1"/>
  </si>
  <si>
    <t>The United Graduate School of Agricultural Science, Gifu University</t>
    <phoneticPr fontId="1"/>
  </si>
  <si>
    <t>Name</t>
    <phoneticPr fontId="1"/>
  </si>
  <si>
    <t>Signature</t>
    <phoneticPr fontId="1"/>
  </si>
  <si>
    <t>List of Publication</t>
    <phoneticPr fontId="1"/>
  </si>
  <si>
    <t>Dessertation</t>
    <phoneticPr fontId="1"/>
  </si>
  <si>
    <t>Dissertation Summary</t>
    <phoneticPr fontId="1"/>
  </si>
  <si>
    <t>Curriculum Vitae</t>
    <phoneticPr fontId="1"/>
  </si>
  <si>
    <r>
      <rPr>
        <sz val="11"/>
        <color theme="1"/>
        <rFont val="ＭＳ 明朝"/>
        <family val="1"/>
        <charset val="128"/>
      </rPr>
      <t>年</t>
    </r>
    <rPh sb="0" eb="1">
      <t>ネン</t>
    </rPh>
    <phoneticPr fontId="1"/>
  </si>
  <si>
    <r>
      <rPr>
        <sz val="11"/>
        <color theme="1"/>
        <rFont val="ＭＳ 明朝"/>
        <family val="1"/>
        <charset val="128"/>
      </rPr>
      <t>月</t>
    </r>
    <rPh sb="0" eb="1">
      <t>ツキ</t>
    </rPh>
    <phoneticPr fontId="1"/>
  </si>
  <si>
    <r>
      <rPr>
        <sz val="11"/>
        <color theme="1"/>
        <rFont val="ＭＳ 明朝"/>
        <family val="1"/>
        <charset val="128"/>
      </rPr>
      <t>氏　名</t>
    </r>
    <rPh sb="0" eb="1">
      <t>シ</t>
    </rPh>
    <rPh sb="2" eb="3">
      <t>ナ</t>
    </rPh>
    <phoneticPr fontId="1"/>
  </si>
  <si>
    <t>Title of Dissertation</t>
    <phoneticPr fontId="1"/>
  </si>
  <si>
    <t>Author(s) name</t>
    <phoneticPr fontId="1"/>
  </si>
  <si>
    <t>Name of Journal</t>
    <phoneticPr fontId="1"/>
  </si>
  <si>
    <t>LIST OF PUBLICATION</t>
    <phoneticPr fontId="1"/>
  </si>
  <si>
    <t>Academic Papers that Form the Basis of Dissertation</t>
    <phoneticPr fontId="1"/>
  </si>
  <si>
    <t>Date published</t>
    <phoneticPr fontId="1"/>
  </si>
  <si>
    <t>Nationality</t>
    <phoneticPr fontId="1"/>
  </si>
  <si>
    <r>
      <rPr>
        <sz val="12"/>
        <color theme="1"/>
        <rFont val="ＭＳ 明朝"/>
        <family val="1"/>
        <charset val="128"/>
      </rPr>
      <t>論　文　目　録</t>
    </r>
    <rPh sb="0" eb="1">
      <t>ロン</t>
    </rPh>
    <rPh sb="2" eb="3">
      <t>ブン</t>
    </rPh>
    <rPh sb="4" eb="5">
      <t>メ</t>
    </rPh>
    <rPh sb="6" eb="7">
      <t>ロク</t>
    </rPh>
    <phoneticPr fontId="1"/>
  </si>
  <si>
    <r>
      <rPr>
        <sz val="11"/>
        <color theme="1"/>
        <rFont val="ＭＳ 明朝"/>
        <family val="1"/>
        <charset val="128"/>
      </rPr>
      <t>学　位　論　文　</t>
    </r>
    <r>
      <rPr>
        <sz val="11"/>
        <color theme="1"/>
        <rFont val="Century"/>
        <family val="1"/>
      </rPr>
      <t xml:space="preserve"> </t>
    </r>
    <r>
      <rPr>
        <sz val="10.5"/>
        <color theme="1"/>
        <rFont val="Century"/>
        <family val="1"/>
      </rPr>
      <t>Disseartation</t>
    </r>
    <rPh sb="0" eb="1">
      <t>ガク</t>
    </rPh>
    <rPh sb="2" eb="3">
      <t>クライ</t>
    </rPh>
    <rPh sb="4" eb="5">
      <t>ロン</t>
    </rPh>
    <rPh sb="6" eb="7">
      <t>ブン</t>
    </rPh>
    <phoneticPr fontId="1"/>
  </si>
  <si>
    <r>
      <rPr>
        <sz val="11"/>
        <color theme="1"/>
        <rFont val="ＭＳ 明朝"/>
        <family val="1"/>
        <charset val="128"/>
      </rPr>
      <t>題　　目</t>
    </r>
    <rPh sb="0" eb="1">
      <t>ダイ</t>
    </rPh>
    <rPh sb="3" eb="4">
      <t>メ</t>
    </rPh>
    <phoneticPr fontId="1"/>
  </si>
  <si>
    <r>
      <rPr>
        <sz val="11"/>
        <color theme="1"/>
        <rFont val="ＭＳ 明朝"/>
        <family val="1"/>
        <charset val="128"/>
      </rPr>
      <t>著者名</t>
    </r>
    <rPh sb="0" eb="3">
      <t>チョシャメイ</t>
    </rPh>
    <phoneticPr fontId="1"/>
  </si>
  <si>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</si>
  <si>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</si>
  <si>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別紙様式第３号（第</t>
    </r>
    <r>
      <rPr>
        <sz val="11"/>
        <color theme="1"/>
        <rFont val="Century"/>
        <family val="1"/>
      </rPr>
      <t>4</t>
    </r>
    <r>
      <rPr>
        <sz val="11"/>
        <color theme="1"/>
        <rFont val="ＭＳ 明朝"/>
        <family val="1"/>
        <charset val="128"/>
      </rPr>
      <t>条関係）</t>
    </r>
    <r>
      <rPr>
        <sz val="11"/>
        <color theme="1"/>
        <rFont val="Century"/>
        <family val="1"/>
      </rPr>
      <t>Form No.3</t>
    </r>
    <rPh sb="0" eb="2">
      <t>ベッシ</t>
    </rPh>
    <rPh sb="2" eb="4">
      <t>ヨウシキ</t>
    </rPh>
    <rPh sb="4" eb="5">
      <t>ダイ</t>
    </rPh>
    <rPh sb="6" eb="7">
      <t>ゴウ</t>
    </rPh>
    <rPh sb="8" eb="9">
      <t>ダイ</t>
    </rPh>
    <rPh sb="10" eb="11">
      <t>ジョウ</t>
    </rPh>
    <rPh sb="11" eb="13">
      <t>カンケイ</t>
    </rPh>
    <phoneticPr fontId="1"/>
  </si>
  <si>
    <r>
      <rPr>
        <sz val="11"/>
        <color theme="1"/>
        <rFont val="ＭＳ 明朝"/>
        <family val="1"/>
        <charset val="128"/>
      </rPr>
      <t>別紙様式第２号（第</t>
    </r>
    <r>
      <rPr>
        <sz val="11"/>
        <color theme="1"/>
        <rFont val="Century"/>
        <family val="1"/>
      </rPr>
      <t>4</t>
    </r>
    <r>
      <rPr>
        <sz val="11"/>
        <color theme="1"/>
        <rFont val="ＭＳ 明朝"/>
        <family val="1"/>
        <charset val="128"/>
      </rPr>
      <t>条関係）</t>
    </r>
    <r>
      <rPr>
        <sz val="11"/>
        <color theme="1"/>
        <rFont val="Century"/>
        <family val="1"/>
      </rPr>
      <t>Form No.2</t>
    </r>
    <rPh sb="0" eb="2">
      <t>ベッシ</t>
    </rPh>
    <rPh sb="2" eb="4">
      <t>ヨウシキ</t>
    </rPh>
    <rPh sb="4" eb="5">
      <t>ダイ</t>
    </rPh>
    <rPh sb="6" eb="7">
      <t>ゴウ</t>
    </rPh>
    <rPh sb="8" eb="9">
      <t>ダイ</t>
    </rPh>
    <rPh sb="10" eb="11">
      <t>ジョウ</t>
    </rPh>
    <rPh sb="11" eb="13">
      <t>カンケイ</t>
    </rPh>
    <phoneticPr fontId="1"/>
  </si>
  <si>
    <t>学　位　論　文　要　旨</t>
    <rPh sb="0" eb="1">
      <t>ガク</t>
    </rPh>
    <rPh sb="2" eb="3">
      <t>クライ</t>
    </rPh>
    <rPh sb="4" eb="5">
      <t>ロン</t>
    </rPh>
    <rPh sb="6" eb="7">
      <t>ブン</t>
    </rPh>
    <rPh sb="8" eb="9">
      <t>ヨウ</t>
    </rPh>
    <rPh sb="10" eb="11">
      <t>ムネ</t>
    </rPh>
    <phoneticPr fontId="1"/>
  </si>
  <si>
    <t>DISSERTATION SUMMARY</t>
    <phoneticPr fontId="1"/>
  </si>
  <si>
    <r>
      <rPr>
        <sz val="10.5"/>
        <color theme="1"/>
        <rFont val="ＭＳ Ｐ明朝"/>
        <family val="1"/>
        <charset val="128"/>
      </rPr>
      <t>学位論文要旨</t>
    </r>
    <r>
      <rPr>
        <sz val="10"/>
        <color theme="1"/>
        <rFont val="Century"/>
        <family val="1"/>
      </rPr>
      <t>(Dissertation Summary)</t>
    </r>
    <rPh sb="0" eb="2">
      <t>ガクイ</t>
    </rPh>
    <rPh sb="2" eb="4">
      <t>ロンブン</t>
    </rPh>
    <rPh sb="4" eb="6">
      <t>ヨウシ</t>
    </rPh>
    <phoneticPr fontId="1"/>
  </si>
  <si>
    <t>年</t>
    <rPh sb="0" eb="1">
      <t>ネン</t>
    </rPh>
    <phoneticPr fontId="1"/>
  </si>
  <si>
    <t>学　　位　　申　　請　　書</t>
    <rPh sb="0" eb="1">
      <t>ガク</t>
    </rPh>
    <rPh sb="3" eb="4">
      <t>クライ</t>
    </rPh>
    <rPh sb="6" eb="7">
      <t>サル</t>
    </rPh>
    <rPh sb="9" eb="10">
      <t>ショウ</t>
    </rPh>
    <rPh sb="12" eb="13">
      <t>ショ</t>
    </rPh>
    <phoneticPr fontId="1"/>
  </si>
  <si>
    <t>岐阜大学長殿</t>
    <rPh sb="0" eb="2">
      <t>ギフ</t>
    </rPh>
    <rPh sb="2" eb="5">
      <t>ダイガクチョウ</t>
    </rPh>
    <rPh sb="5" eb="6">
      <t>ドノ</t>
    </rPh>
    <phoneticPr fontId="1"/>
  </si>
  <si>
    <t>主指導教員</t>
    <rPh sb="0" eb="1">
      <t>シュ</t>
    </rPh>
    <rPh sb="1" eb="3">
      <t>シドウ</t>
    </rPh>
    <rPh sb="3" eb="5">
      <t>キョウイン</t>
    </rPh>
    <phoneticPr fontId="1"/>
  </si>
  <si>
    <t>（自署）</t>
    <rPh sb="1" eb="3">
      <t>ジショ</t>
    </rPh>
    <phoneticPr fontId="1"/>
  </si>
  <si>
    <t>氏　　　名</t>
    <rPh sb="0" eb="1">
      <t>シ</t>
    </rPh>
    <rPh sb="4" eb="5">
      <t>ナ</t>
    </rPh>
    <phoneticPr fontId="1"/>
  </si>
  <si>
    <t>岐阜大学大学院連合農学研究科</t>
    <rPh sb="0" eb="2">
      <t>ギフ</t>
    </rPh>
    <rPh sb="2" eb="4">
      <t>ダイガク</t>
    </rPh>
    <rPh sb="4" eb="7">
      <t>ダイガクイン</t>
    </rPh>
    <rPh sb="7" eb="9">
      <t>レンゴウ</t>
    </rPh>
    <rPh sb="9" eb="14">
      <t>ノウガクケンキュウカ</t>
    </rPh>
    <phoneticPr fontId="1"/>
  </si>
  <si>
    <t>氏　名</t>
    <rPh sb="0" eb="1">
      <t>シ</t>
    </rPh>
    <rPh sb="2" eb="3">
      <t>ナ</t>
    </rPh>
    <phoneticPr fontId="1"/>
  </si>
  <si>
    <t>論文目録</t>
    <rPh sb="0" eb="2">
      <t>ロンブン</t>
    </rPh>
    <rPh sb="2" eb="4">
      <t>モクロク</t>
    </rPh>
    <phoneticPr fontId="1"/>
  </si>
  <si>
    <t>部</t>
    <rPh sb="0" eb="1">
      <t>ブ</t>
    </rPh>
    <phoneticPr fontId="1"/>
  </si>
  <si>
    <r>
      <rPr>
        <sz val="11"/>
        <color theme="1"/>
        <rFont val="ＭＳ 明朝"/>
        <family val="1"/>
        <charset val="128"/>
      </rPr>
      <t>受</t>
    </r>
    <r>
      <rPr>
        <sz val="11"/>
        <color theme="1"/>
        <rFont val="Century"/>
        <family val="1"/>
      </rPr>
      <t xml:space="preserve"> </t>
    </r>
    <r>
      <rPr>
        <sz val="11"/>
        <color theme="1"/>
        <rFont val="ＭＳ 明朝"/>
        <family val="1"/>
        <charset val="128"/>
      </rPr>
      <t>付</t>
    </r>
    <r>
      <rPr>
        <sz val="11"/>
        <color theme="1"/>
        <rFont val="Century"/>
        <family val="1"/>
      </rPr>
      <t xml:space="preserve"> </t>
    </r>
    <r>
      <rPr>
        <sz val="11"/>
        <color theme="1"/>
        <rFont val="ＭＳ 明朝"/>
        <family val="1"/>
        <charset val="128"/>
      </rPr>
      <t>番</t>
    </r>
    <r>
      <rPr>
        <sz val="11"/>
        <color theme="1"/>
        <rFont val="Century"/>
        <family val="1"/>
      </rPr>
      <t xml:space="preserve"> </t>
    </r>
    <r>
      <rPr>
        <sz val="11"/>
        <color theme="1"/>
        <rFont val="ＭＳ 明朝"/>
        <family val="1"/>
        <charset val="128"/>
      </rPr>
      <t>号</t>
    </r>
    <rPh sb="0" eb="1">
      <t>ウケ</t>
    </rPh>
    <rPh sb="2" eb="3">
      <t>ツキ</t>
    </rPh>
    <rPh sb="4" eb="5">
      <t>バン</t>
    </rPh>
    <rPh sb="6" eb="7">
      <t>ゴウ</t>
    </rPh>
    <phoneticPr fontId="1"/>
  </si>
  <si>
    <r>
      <rPr>
        <sz val="11"/>
        <color theme="1"/>
        <rFont val="ＭＳ 明朝"/>
        <family val="1"/>
        <charset val="128"/>
      </rPr>
      <t>受</t>
    </r>
    <r>
      <rPr>
        <sz val="11"/>
        <color theme="1"/>
        <rFont val="Century"/>
        <family val="1"/>
      </rPr>
      <t xml:space="preserve"> </t>
    </r>
    <r>
      <rPr>
        <sz val="11"/>
        <color theme="1"/>
        <rFont val="ＭＳ 明朝"/>
        <family val="1"/>
        <charset val="128"/>
      </rPr>
      <t>付</t>
    </r>
    <r>
      <rPr>
        <sz val="11"/>
        <color theme="1"/>
        <rFont val="Century"/>
        <family val="1"/>
      </rPr>
      <t xml:space="preserve"> </t>
    </r>
    <r>
      <rPr>
        <sz val="11"/>
        <color theme="1"/>
        <rFont val="ＭＳ 明朝"/>
        <family val="1"/>
        <charset val="128"/>
      </rPr>
      <t>年</t>
    </r>
    <r>
      <rPr>
        <sz val="11"/>
        <color theme="1"/>
        <rFont val="Century"/>
        <family val="1"/>
      </rPr>
      <t xml:space="preserve"> </t>
    </r>
    <r>
      <rPr>
        <sz val="11"/>
        <color theme="1"/>
        <rFont val="ＭＳ 明朝"/>
        <family val="1"/>
        <charset val="128"/>
      </rPr>
      <t>月</t>
    </r>
    <r>
      <rPr>
        <sz val="11"/>
        <color theme="1"/>
        <rFont val="Century"/>
        <family val="1"/>
      </rPr>
      <t xml:space="preserve"> </t>
    </r>
    <r>
      <rPr>
        <sz val="11"/>
        <color theme="1"/>
        <rFont val="ＭＳ 明朝"/>
        <family val="1"/>
        <charset val="128"/>
      </rPr>
      <t>日</t>
    </r>
    <rPh sb="0" eb="1">
      <t>ウケ</t>
    </rPh>
    <rPh sb="2" eb="3">
      <t>ツキ</t>
    </rPh>
    <rPh sb="4" eb="5">
      <t>トシ</t>
    </rPh>
    <rPh sb="6" eb="7">
      <t>ツキ</t>
    </rPh>
    <rPh sb="8" eb="9">
      <t>ヒ</t>
    </rPh>
    <phoneticPr fontId="1"/>
  </si>
  <si>
    <r>
      <rPr>
        <sz val="11"/>
        <color theme="1"/>
        <rFont val="ＭＳ 明朝"/>
        <family val="1"/>
        <charset val="128"/>
      </rPr>
      <t>受</t>
    </r>
    <r>
      <rPr>
        <sz val="11"/>
        <color theme="1"/>
        <rFont val="Century"/>
        <family val="1"/>
      </rPr>
      <t xml:space="preserve"> </t>
    </r>
    <r>
      <rPr>
        <sz val="11"/>
        <color theme="1"/>
        <rFont val="ＭＳ 明朝"/>
        <family val="1"/>
        <charset val="128"/>
      </rPr>
      <t>理</t>
    </r>
    <r>
      <rPr>
        <sz val="11"/>
        <color theme="1"/>
        <rFont val="Century"/>
        <family val="1"/>
      </rPr>
      <t xml:space="preserve"> </t>
    </r>
    <r>
      <rPr>
        <sz val="11"/>
        <color theme="1"/>
        <rFont val="ＭＳ 明朝"/>
        <family val="1"/>
        <charset val="128"/>
      </rPr>
      <t>年</t>
    </r>
    <r>
      <rPr>
        <sz val="11"/>
        <color theme="1"/>
        <rFont val="Century"/>
        <family val="1"/>
      </rPr>
      <t xml:space="preserve"> </t>
    </r>
    <r>
      <rPr>
        <sz val="11"/>
        <color theme="1"/>
        <rFont val="ＭＳ 明朝"/>
        <family val="1"/>
        <charset val="128"/>
      </rPr>
      <t>月</t>
    </r>
    <r>
      <rPr>
        <sz val="11"/>
        <color theme="1"/>
        <rFont val="Century"/>
        <family val="1"/>
      </rPr>
      <t xml:space="preserve"> </t>
    </r>
    <r>
      <rPr>
        <sz val="11"/>
        <color theme="1"/>
        <rFont val="ＭＳ 明朝"/>
        <family val="1"/>
        <charset val="128"/>
      </rPr>
      <t>日</t>
    </r>
    <rPh sb="0" eb="1">
      <t>ウケ</t>
    </rPh>
    <rPh sb="2" eb="3">
      <t>リ</t>
    </rPh>
    <rPh sb="4" eb="5">
      <t>トシ</t>
    </rPh>
    <rPh sb="6" eb="7">
      <t>ツキ</t>
    </rPh>
    <rPh sb="8" eb="9">
      <t>ヒ</t>
    </rPh>
    <phoneticPr fontId="1"/>
  </si>
  <si>
    <r>
      <rPr>
        <sz val="11"/>
        <color theme="1"/>
        <rFont val="ＭＳ 明朝"/>
        <family val="1"/>
        <charset val="128"/>
      </rPr>
      <t>報</t>
    </r>
    <r>
      <rPr>
        <sz val="11"/>
        <color theme="1"/>
        <rFont val="Century"/>
        <family val="1"/>
      </rPr>
      <t xml:space="preserve"> </t>
    </r>
    <r>
      <rPr>
        <sz val="11"/>
        <color theme="1"/>
        <rFont val="ＭＳ 明朝"/>
        <family val="1"/>
        <charset val="128"/>
      </rPr>
      <t>告</t>
    </r>
    <r>
      <rPr>
        <sz val="11"/>
        <color theme="1"/>
        <rFont val="Century"/>
        <family val="1"/>
      </rPr>
      <t xml:space="preserve"> </t>
    </r>
    <r>
      <rPr>
        <sz val="11"/>
        <color theme="1"/>
        <rFont val="ＭＳ 明朝"/>
        <family val="1"/>
        <charset val="128"/>
      </rPr>
      <t>番</t>
    </r>
    <r>
      <rPr>
        <sz val="11"/>
        <color theme="1"/>
        <rFont val="Century"/>
        <family val="1"/>
      </rPr>
      <t xml:space="preserve"> </t>
    </r>
    <r>
      <rPr>
        <sz val="11"/>
        <color theme="1"/>
        <rFont val="ＭＳ 明朝"/>
        <family val="1"/>
        <charset val="128"/>
      </rPr>
      <t>号</t>
    </r>
    <rPh sb="0" eb="1">
      <t>ホウ</t>
    </rPh>
    <rPh sb="2" eb="3">
      <t>コク</t>
    </rPh>
    <rPh sb="4" eb="5">
      <t>バン</t>
    </rPh>
    <rPh sb="6" eb="7">
      <t>ゴウ</t>
    </rPh>
    <phoneticPr fontId="1"/>
  </si>
  <si>
    <r>
      <rPr>
        <sz val="11"/>
        <color theme="1"/>
        <rFont val="ＭＳ 明朝"/>
        <family val="1"/>
        <charset val="128"/>
      </rPr>
      <t>甲第</t>
    </r>
    <rPh sb="0" eb="1">
      <t>コウ</t>
    </rPh>
    <rPh sb="1" eb="2">
      <t>ダイ</t>
    </rPh>
    <phoneticPr fontId="1"/>
  </si>
  <si>
    <r>
      <rPr>
        <sz val="11"/>
        <color theme="1"/>
        <rFont val="ＭＳ 明朝"/>
        <family val="1"/>
        <charset val="128"/>
      </rPr>
      <t>号</t>
    </r>
    <rPh sb="0" eb="1">
      <t>ゴウ</t>
    </rPh>
    <phoneticPr fontId="1"/>
  </si>
  <si>
    <r>
      <rPr>
        <sz val="11"/>
        <color theme="1"/>
        <rFont val="ＭＳ 明朝"/>
        <family val="1"/>
        <charset val="128"/>
      </rPr>
      <t>日</t>
    </r>
    <rPh sb="0" eb="1">
      <t>ヒ</t>
    </rPh>
    <phoneticPr fontId="1"/>
  </si>
  <si>
    <r>
      <rPr>
        <sz val="11"/>
        <color theme="1"/>
        <rFont val="ＭＳ 明朝"/>
        <family val="1"/>
        <charset val="128"/>
      </rPr>
      <t>別紙様式第１号（第</t>
    </r>
    <r>
      <rPr>
        <sz val="11"/>
        <color theme="1"/>
        <rFont val="Century"/>
        <family val="1"/>
      </rPr>
      <t>4</t>
    </r>
    <r>
      <rPr>
        <sz val="11"/>
        <color theme="1"/>
        <rFont val="ＭＳ 明朝"/>
        <family val="1"/>
        <charset val="128"/>
      </rPr>
      <t>条関係）</t>
    </r>
    <r>
      <rPr>
        <sz val="10.5"/>
        <color theme="1"/>
        <rFont val="Century"/>
        <family val="1"/>
      </rPr>
      <t>Form No.1</t>
    </r>
    <rPh sb="0" eb="2">
      <t>ベッシ</t>
    </rPh>
    <rPh sb="2" eb="4">
      <t>ヨウシキ</t>
    </rPh>
    <rPh sb="4" eb="5">
      <t>ダイ</t>
    </rPh>
    <rPh sb="6" eb="7">
      <t>ゴウ</t>
    </rPh>
    <rPh sb="8" eb="9">
      <t>ダイ</t>
    </rPh>
    <rPh sb="10" eb="11">
      <t>ジョウ</t>
    </rPh>
    <rPh sb="11" eb="13">
      <t>カンケイ</t>
    </rPh>
    <phoneticPr fontId="1"/>
  </si>
  <si>
    <r>
      <rPr>
        <sz val="11"/>
        <color theme="1"/>
        <rFont val="ＭＳ 明朝"/>
        <family val="1"/>
        <charset val="128"/>
      </rPr>
      <t>申請者</t>
    </r>
    <rPh sb="0" eb="3">
      <t>シンセイシャ</t>
    </rPh>
    <phoneticPr fontId="1"/>
  </si>
  <si>
    <r>
      <rPr>
        <sz val="11"/>
        <color theme="1"/>
        <rFont val="ＭＳ 明朝"/>
        <family val="1"/>
        <charset val="128"/>
      </rPr>
      <t>入学時期</t>
    </r>
    <rPh sb="0" eb="2">
      <t>ニュウガク</t>
    </rPh>
    <rPh sb="2" eb="4">
      <t>ジキ</t>
    </rPh>
    <phoneticPr fontId="1"/>
  </si>
  <si>
    <r>
      <rPr>
        <sz val="11"/>
        <color theme="1"/>
        <rFont val="ＭＳ 明朝"/>
        <family val="1"/>
        <charset val="128"/>
      </rPr>
      <t>月入学</t>
    </r>
    <rPh sb="0" eb="1">
      <t>ツキ</t>
    </rPh>
    <rPh sb="1" eb="3">
      <t>ニュウガク</t>
    </rPh>
    <phoneticPr fontId="1"/>
  </si>
  <si>
    <r>
      <rPr>
        <sz val="11"/>
        <color theme="1"/>
        <rFont val="ＭＳ 明朝"/>
        <family val="1"/>
        <charset val="128"/>
      </rPr>
      <t>記</t>
    </r>
    <r>
      <rPr>
        <sz val="11"/>
        <color theme="1"/>
        <rFont val="Century"/>
        <family val="1"/>
      </rPr>
      <t xml:space="preserve">  Descriptions</t>
    </r>
    <rPh sb="0" eb="1">
      <t>キ</t>
    </rPh>
    <phoneticPr fontId="1"/>
  </si>
  <si>
    <r>
      <rPr>
        <sz val="11"/>
        <color theme="1"/>
        <rFont val="ＭＳ 明朝"/>
        <family val="1"/>
        <charset val="128"/>
      </rPr>
      <t>部</t>
    </r>
    <rPh sb="0" eb="1">
      <t>ブ</t>
    </rPh>
    <phoneticPr fontId="1"/>
  </si>
  <si>
    <r>
      <rPr>
        <sz val="11"/>
        <color theme="1"/>
        <rFont val="ＭＳ 明朝"/>
        <family val="1"/>
        <charset val="128"/>
      </rPr>
      <t>学位論文</t>
    </r>
    <rPh sb="0" eb="2">
      <t>ガクイ</t>
    </rPh>
    <rPh sb="2" eb="4">
      <t>ロンブン</t>
    </rPh>
    <phoneticPr fontId="1"/>
  </si>
  <si>
    <r>
      <rPr>
        <sz val="11"/>
        <color theme="1"/>
        <rFont val="ＭＳ 明朝"/>
        <family val="1"/>
        <charset val="128"/>
      </rPr>
      <t>学位論文要旨</t>
    </r>
    <rPh sb="0" eb="2">
      <t>ガクイ</t>
    </rPh>
    <rPh sb="2" eb="4">
      <t>ロンブン</t>
    </rPh>
    <rPh sb="4" eb="6">
      <t>ヨウシ</t>
    </rPh>
    <phoneticPr fontId="1"/>
  </si>
  <si>
    <r>
      <rPr>
        <sz val="11"/>
        <color theme="1"/>
        <rFont val="ＭＳ 明朝"/>
        <family val="1"/>
        <charset val="128"/>
      </rPr>
      <t>履歴書</t>
    </r>
    <rPh sb="0" eb="3">
      <t>リレキショ</t>
    </rPh>
    <phoneticPr fontId="1"/>
  </si>
  <si>
    <t>（自署）</t>
    <phoneticPr fontId="1"/>
  </si>
  <si>
    <t>戸籍抄本</t>
    <rPh sb="0" eb="2">
      <t>コセキ</t>
    </rPh>
    <rPh sb="2" eb="4">
      <t>ショウホン</t>
    </rPh>
    <phoneticPr fontId="1"/>
  </si>
  <si>
    <t>規定に基づき，下記の通り関係書類を添え学位の授与を申請いたします。</t>
    <phoneticPr fontId="1"/>
  </si>
  <si>
    <r>
      <rPr>
        <sz val="11"/>
        <color theme="1"/>
        <rFont val="ＭＳ 明朝"/>
        <family val="1"/>
        <charset val="128"/>
      </rPr>
      <t>　岐阜大学大学院連合農学研究科における博士（農学）の学位の取扱細則第</t>
    </r>
    <r>
      <rPr>
        <sz val="11"/>
        <color theme="1"/>
        <rFont val="Century"/>
        <family val="1"/>
      </rPr>
      <t>4</t>
    </r>
    <r>
      <rPr>
        <sz val="11"/>
        <color theme="1"/>
        <rFont val="ＭＳ 明朝"/>
        <family val="1"/>
        <charset val="128"/>
      </rPr>
      <t>条の</t>
    </r>
    <rPh sb="1" eb="3">
      <t>ギフ</t>
    </rPh>
    <rPh sb="3" eb="5">
      <t>ダイガク</t>
    </rPh>
    <rPh sb="5" eb="15">
      <t>ダイガクインレンゴウノウガクケンキュウカ</t>
    </rPh>
    <rPh sb="19" eb="21">
      <t>ハクシ</t>
    </rPh>
    <rPh sb="22" eb="24">
      <t>ノウガク</t>
    </rPh>
    <rPh sb="26" eb="28">
      <t>ガクイ</t>
    </rPh>
    <rPh sb="29" eb="31">
      <t>トリアツカイ</t>
    </rPh>
    <rPh sb="31" eb="33">
      <t>サイソク</t>
    </rPh>
    <rPh sb="33" eb="34">
      <t>ダイ</t>
    </rPh>
    <rPh sb="35" eb="36">
      <t>ジョウ</t>
    </rPh>
    <phoneticPr fontId="1"/>
  </si>
  <si>
    <t>題　　　目</t>
    <rPh sb="0" eb="1">
      <t>ダイ</t>
    </rPh>
    <rPh sb="4" eb="5">
      <t>メ</t>
    </rPh>
    <phoneticPr fontId="1"/>
  </si>
  <si>
    <t>氏名</t>
    <rPh sb="0" eb="2">
      <t>シメイ</t>
    </rPh>
    <phoneticPr fontId="1"/>
  </si>
  <si>
    <t>Name (in Katakana)</t>
    <phoneticPr fontId="1"/>
  </si>
  <si>
    <t>Name (in English)</t>
    <phoneticPr fontId="1"/>
  </si>
  <si>
    <t>Date of birth</t>
    <phoneticPr fontId="1"/>
  </si>
  <si>
    <t>Present address</t>
    <phoneticPr fontId="1"/>
  </si>
  <si>
    <r>
      <rPr>
        <sz val="11"/>
        <color theme="1"/>
        <rFont val="ＭＳ 明朝"/>
        <family val="1"/>
        <charset val="128"/>
      </rPr>
      <t>履　　　歴　　　書　　</t>
    </r>
    <r>
      <rPr>
        <sz val="10.5"/>
        <color theme="1"/>
        <rFont val="Century"/>
        <family val="1"/>
      </rPr>
      <t>CURRICULUM VITAE</t>
    </r>
    <phoneticPr fontId="1"/>
  </si>
  <si>
    <r>
      <rPr>
        <sz val="10.5"/>
        <color theme="1"/>
        <rFont val="ＭＳ 明朝"/>
        <family val="1"/>
        <charset val="128"/>
      </rPr>
      <t>フリガナ</t>
    </r>
    <phoneticPr fontId="1"/>
  </si>
  <si>
    <r>
      <rPr>
        <sz val="10.5"/>
        <color theme="1"/>
        <rFont val="ＭＳ 明朝"/>
        <family val="1"/>
        <charset val="128"/>
      </rPr>
      <t>氏名</t>
    </r>
    <rPh sb="0" eb="2">
      <t>シメイ</t>
    </rPh>
    <phoneticPr fontId="1"/>
  </si>
  <si>
    <r>
      <rPr>
        <sz val="10.5"/>
        <color theme="1"/>
        <rFont val="ＭＳ 明朝"/>
        <family val="1"/>
        <charset val="128"/>
      </rPr>
      <t>生年月日</t>
    </r>
    <rPh sb="0" eb="2">
      <t>セイネン</t>
    </rPh>
    <rPh sb="2" eb="4">
      <t>ガッピ</t>
    </rPh>
    <phoneticPr fontId="1"/>
  </si>
  <si>
    <r>
      <rPr>
        <sz val="10.5"/>
        <color theme="1"/>
        <rFont val="ＭＳ 明朝"/>
        <family val="1"/>
        <charset val="128"/>
      </rPr>
      <t>年</t>
    </r>
    <rPh sb="0" eb="1">
      <t>ネン</t>
    </rPh>
    <phoneticPr fontId="1"/>
  </si>
  <si>
    <r>
      <rPr>
        <sz val="10.5"/>
        <color theme="1"/>
        <rFont val="ＭＳ 明朝"/>
        <family val="1"/>
        <charset val="128"/>
      </rPr>
      <t>月</t>
    </r>
    <rPh sb="0" eb="1">
      <t>ツキ</t>
    </rPh>
    <phoneticPr fontId="1"/>
  </si>
  <si>
    <r>
      <rPr>
        <sz val="10.5"/>
        <color theme="1"/>
        <rFont val="ＭＳ 明朝"/>
        <family val="1"/>
        <charset val="128"/>
      </rPr>
      <t>日</t>
    </r>
    <rPh sb="0" eb="1">
      <t>ニチ</t>
    </rPh>
    <phoneticPr fontId="1"/>
  </si>
  <si>
    <r>
      <rPr>
        <sz val="10.5"/>
        <color theme="1"/>
        <rFont val="ＭＳ 明朝"/>
        <family val="1"/>
        <charset val="128"/>
      </rPr>
      <t>生</t>
    </r>
    <rPh sb="0" eb="1">
      <t>ウ</t>
    </rPh>
    <phoneticPr fontId="1"/>
  </si>
  <si>
    <r>
      <rPr>
        <sz val="10.5"/>
        <color theme="1"/>
        <rFont val="ＭＳ 明朝"/>
        <family val="1"/>
        <charset val="128"/>
      </rPr>
      <t>本籍</t>
    </r>
    <rPh sb="0" eb="2">
      <t>ホンセキ</t>
    </rPh>
    <phoneticPr fontId="1"/>
  </si>
  <si>
    <r>
      <rPr>
        <sz val="10.5"/>
        <color theme="1"/>
        <rFont val="ＭＳ 明朝"/>
        <family val="1"/>
        <charset val="128"/>
      </rPr>
      <t>現住所</t>
    </r>
    <rPh sb="0" eb="3">
      <t>ゲンジュウショ</t>
    </rPh>
    <phoneticPr fontId="1"/>
  </si>
  <si>
    <r>
      <rPr>
        <sz val="10.5"/>
        <color theme="1"/>
        <rFont val="ＭＳ 明朝"/>
        <family val="1"/>
        <charset val="128"/>
      </rPr>
      <t>〒</t>
    </r>
    <phoneticPr fontId="1"/>
  </si>
  <si>
    <r>
      <rPr>
        <sz val="11"/>
        <color theme="1"/>
        <rFont val="ＭＳ 明朝"/>
        <family val="1"/>
        <charset val="128"/>
      </rPr>
      <t>別紙様式第４号（第４条，第６条，第７条関係）</t>
    </r>
    <r>
      <rPr>
        <sz val="10.5"/>
        <color theme="1"/>
        <rFont val="ＭＳ 明朝"/>
        <family val="1"/>
        <charset val="128"/>
      </rPr>
      <t>　</t>
    </r>
    <r>
      <rPr>
        <sz val="10.5"/>
        <color theme="1"/>
        <rFont val="Century"/>
        <family val="1"/>
      </rPr>
      <t>Form No.4</t>
    </r>
    <phoneticPr fontId="1"/>
  </si>
  <si>
    <t>学　歴　（高等学校卒業以後の学歴を年代順に記入すること。）</t>
    <rPh sb="0" eb="1">
      <t>ガク</t>
    </rPh>
    <rPh sb="2" eb="3">
      <t>レキ</t>
    </rPh>
    <rPh sb="5" eb="7">
      <t>コウトウ</t>
    </rPh>
    <rPh sb="7" eb="9">
      <t>ガッコウ</t>
    </rPh>
    <rPh sb="9" eb="11">
      <t>ソツギョウ</t>
    </rPh>
    <rPh sb="11" eb="13">
      <t>イゴ</t>
    </rPh>
    <rPh sb="14" eb="16">
      <t>ガクレキ</t>
    </rPh>
    <rPh sb="17" eb="19">
      <t>ネンダイ</t>
    </rPh>
    <rPh sb="19" eb="20">
      <t>ジュン</t>
    </rPh>
    <rPh sb="21" eb="23">
      <t>キニュウ</t>
    </rPh>
    <phoneticPr fontId="1"/>
  </si>
  <si>
    <t>Academic background    (Start from senior high school level)</t>
    <phoneticPr fontId="1"/>
  </si>
  <si>
    <t>Notification of Title of Dissertation</t>
    <phoneticPr fontId="1"/>
  </si>
  <si>
    <t>学位申請予定学生氏名</t>
    <rPh sb="0" eb="2">
      <t>ガクイ</t>
    </rPh>
    <rPh sb="2" eb="4">
      <t>シンセイ</t>
    </rPh>
    <rPh sb="4" eb="6">
      <t>ヨテイ</t>
    </rPh>
    <rPh sb="6" eb="8">
      <t>ガクセイ</t>
    </rPh>
    <rPh sb="8" eb="10">
      <t>シメイ</t>
    </rPh>
    <phoneticPr fontId="1"/>
  </si>
  <si>
    <t>主指導教員氏名</t>
    <rPh sb="0" eb="1">
      <t>シュ</t>
    </rPh>
    <rPh sb="1" eb="3">
      <t>シドウ</t>
    </rPh>
    <rPh sb="3" eb="5">
      <t>キョウイン</t>
    </rPh>
    <rPh sb="5" eb="7">
      <t>シメイ</t>
    </rPh>
    <phoneticPr fontId="1"/>
  </si>
  <si>
    <t>Notification of Title of
Dissertation</t>
    <phoneticPr fontId="1"/>
  </si>
  <si>
    <t>研究題目変更願</t>
    <rPh sb="0" eb="2">
      <t>ケンキュウ</t>
    </rPh>
    <rPh sb="2" eb="4">
      <t>ダイモク</t>
    </rPh>
    <rPh sb="4" eb="7">
      <t>ヘンコウネガイ</t>
    </rPh>
    <phoneticPr fontId="1"/>
  </si>
  <si>
    <t>Request for Change of Research Title</t>
    <phoneticPr fontId="1"/>
  </si>
  <si>
    <t>岐阜大学大学院連合農学研究科長　殿</t>
    <rPh sb="0" eb="14">
      <t>ギフダイガクダイガクインレンゴウノウガクケンキュウカ</t>
    </rPh>
    <rPh sb="14" eb="15">
      <t>チョウ</t>
    </rPh>
    <rPh sb="16" eb="17">
      <t>ドノ</t>
    </rPh>
    <phoneticPr fontId="1"/>
  </si>
  <si>
    <t>To the Dean of the United Graduate School of Agricultural Science, Gifu University</t>
    <phoneticPr fontId="1"/>
  </si>
  <si>
    <t>入学年度</t>
    <rPh sb="0" eb="2">
      <t>ニュウガク</t>
    </rPh>
    <rPh sb="2" eb="4">
      <t>ネンド</t>
    </rPh>
    <phoneticPr fontId="1"/>
  </si>
  <si>
    <t>Matriculation Year</t>
    <phoneticPr fontId="1"/>
  </si>
  <si>
    <t>専攻</t>
    <rPh sb="0" eb="2">
      <t>センコウ</t>
    </rPh>
    <phoneticPr fontId="1"/>
  </si>
  <si>
    <t>Course</t>
    <phoneticPr fontId="1"/>
  </si>
  <si>
    <t>連合講座</t>
    <rPh sb="0" eb="2">
      <t>レンゴウ</t>
    </rPh>
    <rPh sb="2" eb="4">
      <t>コウザ</t>
    </rPh>
    <phoneticPr fontId="1"/>
  </si>
  <si>
    <t>Major Chair</t>
    <phoneticPr fontId="1"/>
  </si>
  <si>
    <t>配置大学</t>
    <rPh sb="0" eb="2">
      <t>ハイチ</t>
    </rPh>
    <rPh sb="2" eb="4">
      <t>ダイガク</t>
    </rPh>
    <phoneticPr fontId="1"/>
  </si>
  <si>
    <t>年度</t>
    <rPh sb="0" eb="2">
      <t>ネンド</t>
    </rPh>
    <phoneticPr fontId="1"/>
  </si>
  <si>
    <t>下記のとおり研究題目を変更したいので，許可願います。</t>
    <phoneticPr fontId="1"/>
  </si>
  <si>
    <t>Request for permission to make the following change in the title of my research.</t>
    <phoneticPr fontId="1"/>
  </si>
  <si>
    <t>記</t>
    <phoneticPr fontId="1"/>
  </si>
  <si>
    <t>変更理由</t>
    <rPh sb="0" eb="2">
      <t>ヘンコウ</t>
    </rPh>
    <rPh sb="2" eb="4">
      <t>リユウ</t>
    </rPh>
    <phoneticPr fontId="1"/>
  </si>
  <si>
    <t>Reason for change (be specific)</t>
    <phoneticPr fontId="1"/>
  </si>
  <si>
    <t>（具体的に）</t>
    <rPh sb="1" eb="4">
      <t>グタイテキ</t>
    </rPh>
    <phoneticPr fontId="1"/>
  </si>
  <si>
    <t>International Joint Ph.D. Program in Food Science &amp; Technology</t>
  </si>
  <si>
    <t>Animal Resource Production</t>
  </si>
  <si>
    <t>Science of Biological Environment</t>
  </si>
  <si>
    <t>Agricultural &amp; Environmental Engineering</t>
  </si>
  <si>
    <t>Management of Biological Environment</t>
  </si>
  <si>
    <t>Science of Biological Resources</t>
  </si>
  <si>
    <t>Utilization of Biological Resources</t>
  </si>
  <si>
    <t>Smart Material Science</t>
  </si>
  <si>
    <t>Regulation of Biological Functions</t>
  </si>
  <si>
    <t>Plant Production &amp; Management</t>
    <phoneticPr fontId="1"/>
  </si>
  <si>
    <t>主指導教員</t>
  </si>
  <si>
    <t>代議員会委員</t>
  </si>
  <si>
    <t>提　　　出　　　書　　　類</t>
  </si>
  <si>
    <t>提出部数</t>
  </si>
  <si>
    <t>申  請  者</t>
  </si>
  <si>
    <t>備　考</t>
  </si>
  <si>
    <t>1部</t>
  </si>
  <si>
    <t>3部</t>
  </si>
  <si>
    <t>１２．戸籍抄本（外国人は住民票）※申請前３ヶ月以内に発行されたもの。※写しは不可。</t>
  </si>
  <si>
    <r>
      <t>1.学位申請書（別紙様式第1号）　</t>
    </r>
    <r>
      <rPr>
        <sz val="9"/>
        <color theme="1"/>
        <rFont val="Century"/>
        <family val="1"/>
      </rPr>
      <t>DOCTORAL  APPLICATION  FORM  (Form No.1)</t>
    </r>
  </si>
  <si>
    <r>
      <t>２．論文目録（別紙様式第2号）　</t>
    </r>
    <r>
      <rPr>
        <sz val="9"/>
        <color theme="1"/>
        <rFont val="Century"/>
        <family val="1"/>
      </rPr>
      <t>LIST OF PUBLICATIONS</t>
    </r>
    <r>
      <rPr>
        <sz val="9"/>
        <color theme="1"/>
        <rFont val="ＭＳ 明朝"/>
        <family val="1"/>
        <charset val="128"/>
      </rPr>
      <t>　</t>
    </r>
    <r>
      <rPr>
        <sz val="9"/>
        <color theme="1"/>
        <rFont val="Century"/>
        <family val="1"/>
      </rPr>
      <t>(Form No.2)</t>
    </r>
  </si>
  <si>
    <r>
      <t xml:space="preserve">５．学位論文（両面印刷） </t>
    </r>
    <r>
      <rPr>
        <sz val="9"/>
        <color theme="1"/>
        <rFont val="Century"/>
        <family val="1"/>
      </rPr>
      <t>Dissertation</t>
    </r>
  </si>
  <si>
    <r>
      <t>７．学位論文の基礎となる学術論文　</t>
    </r>
    <r>
      <rPr>
        <sz val="9"/>
        <color theme="1"/>
        <rFont val="Century"/>
        <family val="1"/>
      </rPr>
      <t>Academic Papers that Form the Basis of Dissertation</t>
    </r>
  </si>
  <si>
    <r>
      <t xml:space="preserve">８．既発表学術論文 </t>
    </r>
    <r>
      <rPr>
        <sz val="9"/>
        <color theme="1"/>
        <rFont val="Century"/>
        <family val="1"/>
      </rPr>
      <t>Previously Presented Academic Papers</t>
    </r>
  </si>
  <si>
    <r>
      <t>９．履歴書（別紙様式第４号）　</t>
    </r>
    <r>
      <rPr>
        <sz val="9"/>
        <color theme="1"/>
        <rFont val="Century"/>
        <family val="1"/>
      </rPr>
      <t>CURRICULUM VITAE  (Form No.4)</t>
    </r>
  </si>
  <si>
    <r>
      <t>１０．承諾書（別紙様式第５号）　</t>
    </r>
    <r>
      <rPr>
        <sz val="9"/>
        <color theme="1"/>
        <rFont val="Century"/>
        <family val="1"/>
      </rPr>
      <t>LETTER OF CONSENT  (Form No.5)</t>
    </r>
  </si>
  <si>
    <r>
      <t xml:space="preserve">１３．英文氏名及び国名届（外国人のみ）（指定用紙）  </t>
    </r>
    <r>
      <rPr>
        <sz val="9"/>
        <color theme="1"/>
        <rFont val="Century"/>
        <family val="1"/>
      </rPr>
      <t>English spelling of applicant’s name and nationality</t>
    </r>
  </si>
  <si>
    <r>
      <rPr>
        <sz val="11"/>
        <color theme="1"/>
        <rFont val="ＭＳ 明朝"/>
        <family val="1"/>
        <charset val="128"/>
      </rPr>
      <t>別紙様式第</t>
    </r>
    <r>
      <rPr>
        <sz val="11"/>
        <color theme="1"/>
        <rFont val="Century"/>
        <family val="1"/>
      </rPr>
      <t>5</t>
    </r>
    <r>
      <rPr>
        <sz val="11"/>
        <color theme="1"/>
        <rFont val="ＭＳ 明朝"/>
        <family val="1"/>
        <charset val="128"/>
      </rPr>
      <t>号（第４条，第６条関係）</t>
    </r>
    <r>
      <rPr>
        <sz val="10.5"/>
        <color theme="1"/>
        <rFont val="ＭＳ 明朝"/>
        <family val="1"/>
        <charset val="128"/>
      </rPr>
      <t>　</t>
    </r>
    <r>
      <rPr>
        <sz val="10.5"/>
        <color theme="1"/>
        <rFont val="Century"/>
        <family val="1"/>
      </rPr>
      <t>Form No.5</t>
    </r>
    <phoneticPr fontId="1"/>
  </si>
  <si>
    <t>承　　諾　　書</t>
    <rPh sb="0" eb="1">
      <t>ショウ</t>
    </rPh>
    <rPh sb="3" eb="4">
      <t>ダク</t>
    </rPh>
    <rPh sb="6" eb="7">
      <t>ショ</t>
    </rPh>
    <phoneticPr fontId="1"/>
  </si>
  <si>
    <t>LETTER OF CONSENT</t>
    <phoneticPr fontId="1"/>
  </si>
  <si>
    <t>共著者氏名</t>
    <rPh sb="0" eb="3">
      <t>キョウチョシャ</t>
    </rPh>
    <rPh sb="3" eb="5">
      <t>シメイ</t>
    </rPh>
    <phoneticPr fontId="1"/>
  </si>
  <si>
    <t>Co-Author's Name</t>
    <phoneticPr fontId="1"/>
  </si>
  <si>
    <t>所属・職名</t>
    <rPh sb="0" eb="2">
      <t>ショゾク</t>
    </rPh>
    <rPh sb="3" eb="5">
      <t>ショクメイ</t>
    </rPh>
    <phoneticPr fontId="1"/>
  </si>
  <si>
    <t>Affiliation and Position</t>
    <phoneticPr fontId="1"/>
  </si>
  <si>
    <t>論文題目</t>
    <rPh sb="0" eb="2">
      <t>ロンブン</t>
    </rPh>
    <rPh sb="2" eb="3">
      <t>ダイ</t>
    </rPh>
    <rPh sb="3" eb="4">
      <t>メ</t>
    </rPh>
    <phoneticPr fontId="1"/>
  </si>
  <si>
    <t>Title of Paper</t>
    <phoneticPr fontId="1"/>
  </si>
  <si>
    <t>学術雑誌名（学会誌）</t>
    <rPh sb="0" eb="2">
      <t>ガクジュツ</t>
    </rPh>
    <rPh sb="2" eb="4">
      <t>ザッシ</t>
    </rPh>
    <rPh sb="4" eb="5">
      <t>メイ</t>
    </rPh>
    <rPh sb="6" eb="9">
      <t>ガッカイシ</t>
    </rPh>
    <phoneticPr fontId="1"/>
  </si>
  <si>
    <t>上記論文を</t>
    <rPh sb="0" eb="2">
      <t>ジョウキ</t>
    </rPh>
    <rPh sb="2" eb="4">
      <t>ロンブン</t>
    </rPh>
    <phoneticPr fontId="1"/>
  </si>
  <si>
    <t>　This document is valid even if it is being submitted, in press, or published.</t>
  </si>
  <si>
    <t>発行年月</t>
    <rPh sb="0" eb="2">
      <t>ハッコウ</t>
    </rPh>
    <rPh sb="2" eb="4">
      <t>ネンゲツ</t>
    </rPh>
    <phoneticPr fontId="1"/>
  </si>
  <si>
    <t>機関リポジトリ登録申請書</t>
  </si>
  <si>
    <t>(yyyy/mm/dd)</t>
    <phoneticPr fontId="1"/>
  </si>
  <si>
    <t>Date:</t>
    <phoneticPr fontId="1"/>
  </si>
  <si>
    <t>岐阜大学附属図書館長　　殿</t>
  </si>
  <si>
    <t>To the Director of Gifu University Library</t>
  </si>
  <si>
    <t>私が執筆した博士学位論文について、下記のとおり電子データで提出します。</t>
  </si>
  <si>
    <t>I submit an electronic copy of my doctoral dissertation to the Gifu University Library.</t>
  </si>
  <si>
    <t>私が執筆した博士学位論文について、下記のとおり電子データで提出します。</t>
    <phoneticPr fontId="1"/>
  </si>
  <si>
    <t>Faculty</t>
    <phoneticPr fontId="1"/>
  </si>
  <si>
    <t>(Katakana)</t>
    <phoneticPr fontId="1"/>
  </si>
  <si>
    <r>
      <rPr>
        <sz val="9"/>
        <color theme="1"/>
        <rFont val="ＭＳ 明朝"/>
        <family val="2"/>
      </rPr>
      <t>（または帰省先）</t>
    </r>
    <rPh sb="4" eb="7">
      <t>キセイサキ</t>
    </rPh>
    <phoneticPr fontId="1"/>
  </si>
  <si>
    <r>
      <rPr>
        <sz val="9"/>
        <color theme="1"/>
        <rFont val="ＭＳ 明朝"/>
        <family val="2"/>
      </rPr>
      <t>（郵便番号から）</t>
    </r>
    <rPh sb="1" eb="3">
      <t>ユウビン</t>
    </rPh>
    <rPh sb="3" eb="5">
      <t>バンゴウ</t>
    </rPh>
    <phoneticPr fontId="1"/>
  </si>
  <si>
    <r>
      <rPr>
        <sz val="10"/>
        <color theme="1"/>
        <rFont val="ＭＳ 明朝"/>
        <family val="2"/>
      </rPr>
      <t>所属</t>
    </r>
    <rPh sb="0" eb="2">
      <t>ショゾク</t>
    </rPh>
    <phoneticPr fontId="1"/>
  </si>
  <si>
    <r>
      <rPr>
        <sz val="10"/>
        <color theme="1"/>
        <rFont val="ＭＳ 明朝"/>
        <family val="2"/>
      </rPr>
      <t>（フリガナ）</t>
    </r>
    <phoneticPr fontId="1"/>
  </si>
  <si>
    <r>
      <rPr>
        <sz val="10"/>
        <color theme="1"/>
        <rFont val="ＭＳ 明朝"/>
        <family val="2"/>
      </rPr>
      <t>氏名</t>
    </r>
    <rPh sb="0" eb="2">
      <t>シメイ</t>
    </rPh>
    <phoneticPr fontId="1"/>
  </si>
  <si>
    <r>
      <rPr>
        <sz val="10"/>
        <color theme="1"/>
        <rFont val="ＭＳ 明朝"/>
        <family val="2"/>
      </rPr>
      <t>修了後の連絡先</t>
    </r>
    <rPh sb="0" eb="3">
      <t>シュウリョウゴ</t>
    </rPh>
    <rPh sb="4" eb="7">
      <t>レンラクサキ</t>
    </rPh>
    <phoneticPr fontId="1"/>
  </si>
  <si>
    <t>連合農学研究科</t>
    <rPh sb="0" eb="2">
      <t>レンゴウ</t>
    </rPh>
    <rPh sb="2" eb="7">
      <t>ノウガクケンキュウカ</t>
    </rPh>
    <phoneticPr fontId="1"/>
  </si>
  <si>
    <t>The United Graduate School of Agricultural Science</t>
    <phoneticPr fontId="1"/>
  </si>
  <si>
    <t>Course:</t>
    <phoneticPr fontId="1"/>
  </si>
  <si>
    <t>学籍番号</t>
    <rPh sb="0" eb="2">
      <t>ガクセキ</t>
    </rPh>
    <rPh sb="2" eb="4">
      <t>バンゴウ</t>
    </rPh>
    <phoneticPr fontId="1"/>
  </si>
  <si>
    <t>School Registration Number</t>
    <phoneticPr fontId="1"/>
  </si>
  <si>
    <r>
      <rPr>
        <sz val="10"/>
        <color theme="1"/>
        <rFont val="ＭＳ 明朝"/>
        <family val="2"/>
      </rPr>
      <t>岐阜大学大学院連合農学研究科</t>
    </r>
    <rPh sb="0" eb="14">
      <t>ギフダイガクダイガクインレンゴウノウガクケンキュウカ</t>
    </rPh>
    <phoneticPr fontId="1"/>
  </si>
  <si>
    <t>Science of Biological Production</t>
    <phoneticPr fontId="1"/>
  </si>
  <si>
    <r>
      <rPr>
        <sz val="9"/>
        <color theme="1"/>
        <rFont val="ＭＳ 明朝"/>
        <family val="2"/>
      </rPr>
      <t>姓</t>
    </r>
    <r>
      <rPr>
        <sz val="9"/>
        <color theme="1"/>
        <rFont val="Century"/>
        <family val="1"/>
      </rPr>
      <t xml:space="preserve"> Family Name</t>
    </r>
    <rPh sb="0" eb="1">
      <t>セイ</t>
    </rPh>
    <phoneticPr fontId="1"/>
  </si>
  <si>
    <r>
      <rPr>
        <sz val="9"/>
        <color theme="1"/>
        <rFont val="Yu Gothic"/>
        <family val="1"/>
        <charset val="128"/>
      </rPr>
      <t>ミドル</t>
    </r>
    <r>
      <rPr>
        <sz val="9"/>
        <color theme="1"/>
        <rFont val="Century"/>
        <family val="1"/>
      </rPr>
      <t xml:space="preserve"> Middle Name</t>
    </r>
    <phoneticPr fontId="1"/>
  </si>
  <si>
    <r>
      <rPr>
        <sz val="9"/>
        <color theme="1"/>
        <rFont val="ＭＳ Ｐ明朝"/>
        <family val="1"/>
        <charset val="128"/>
      </rPr>
      <t xml:space="preserve">印 </t>
    </r>
    <r>
      <rPr>
        <sz val="9"/>
        <color theme="1"/>
        <rFont val="Century"/>
        <family val="1"/>
      </rPr>
      <t>seal</t>
    </r>
    <rPh sb="0" eb="1">
      <t>イン</t>
    </rPh>
    <phoneticPr fontId="1"/>
  </si>
  <si>
    <t>E-mail:</t>
    <phoneticPr fontId="1"/>
  </si>
  <si>
    <t>TEL:</t>
    <phoneticPr fontId="1"/>
  </si>
  <si>
    <t>Completion/</t>
    <phoneticPr fontId="1"/>
  </si>
  <si>
    <t>Contact Address after</t>
    <phoneticPr fontId="1"/>
  </si>
  <si>
    <t>岐阜大学機関リポジトリで全文公表します</t>
    <phoneticPr fontId="1"/>
  </si>
  <si>
    <t xml:space="preserve">Publish the above dissertation (full text) on the Gifu University Institutional  </t>
    <phoneticPr fontId="1"/>
  </si>
  <si>
    <t>Repository</t>
    <phoneticPr fontId="1"/>
  </si>
  <si>
    <t>公表可能日までは、博士論文（要約版）を公表します。</t>
    <phoneticPr fontId="1"/>
  </si>
  <si>
    <t>岐阜大学機関リポジトリでの全文公表の延期を希望します。ただし、全文</t>
    <phoneticPr fontId="1"/>
  </si>
  <si>
    <t>(No greater than one year)</t>
    <phoneticPr fontId="1"/>
  </si>
  <si>
    <r>
      <t>Date</t>
    </r>
    <r>
      <rPr>
        <sz val="10.5"/>
        <color theme="1"/>
        <rFont val="游ゴシック"/>
        <family val="1"/>
        <charset val="128"/>
      </rPr>
      <t>：</t>
    </r>
    <phoneticPr fontId="1"/>
  </si>
  <si>
    <r>
      <rPr>
        <sz val="10"/>
        <color theme="1"/>
        <rFont val="ＭＳ 明朝"/>
        <family val="2"/>
      </rPr>
      <t>本日より１年以内の場合（本日より１年以内の月日をご記入ください）</t>
    </r>
    <phoneticPr fontId="1"/>
  </si>
  <si>
    <t>本日より１年以内に「機関リポジトリ登録申請書」を提出します。提出し</t>
    <phoneticPr fontId="1"/>
  </si>
  <si>
    <t>ない場合は、その後、博士論文全文をインターネット公表することに同意</t>
    <phoneticPr fontId="1"/>
  </si>
  <si>
    <t>します。</t>
    <phoneticPr fontId="1"/>
  </si>
  <si>
    <r>
      <rPr>
        <sz val="10"/>
        <color theme="1"/>
        <rFont val="ＭＳ 明朝"/>
        <family val="2"/>
      </rPr>
      <t>公表</t>
    </r>
    <r>
      <rPr>
        <sz val="10"/>
        <color theme="1"/>
        <rFont val="Century"/>
        <family val="1"/>
      </rPr>
      <t xml:space="preserve">
</t>
    </r>
    <r>
      <rPr>
        <sz val="9"/>
        <color theme="1"/>
        <rFont val="Century"/>
        <family val="1"/>
      </rPr>
      <t>Publication</t>
    </r>
    <rPh sb="0" eb="2">
      <t>コウヒョウ</t>
    </rPh>
    <phoneticPr fontId="1"/>
  </si>
  <si>
    <r>
      <rPr>
        <sz val="10"/>
        <color theme="1"/>
        <rFont val="ＭＳ 明朝"/>
        <family val="2"/>
      </rPr>
      <t>※</t>
    </r>
    <r>
      <rPr>
        <sz val="10"/>
        <color theme="1"/>
        <rFont val="Century"/>
        <family val="1"/>
      </rPr>
      <t xml:space="preserve"> </t>
    </r>
    <r>
      <rPr>
        <sz val="10"/>
        <color theme="1"/>
        <rFont val="ＭＳ 明朝"/>
        <family val="2"/>
      </rPr>
      <t>公表可能日</t>
    </r>
    <r>
      <rPr>
        <sz val="10"/>
        <color theme="1"/>
        <rFont val="Century"/>
        <family val="1"/>
      </rPr>
      <t xml:space="preserve"> </t>
    </r>
    <r>
      <rPr>
        <sz val="10"/>
        <color theme="1"/>
        <rFont val="ＭＳ 明朝"/>
        <family val="2"/>
      </rPr>
      <t>：</t>
    </r>
    <phoneticPr fontId="1"/>
  </si>
  <si>
    <t>月</t>
    <rPh sb="0" eb="1">
      <t>ツキ</t>
    </rPh>
    <phoneticPr fontId="1"/>
  </si>
  <si>
    <t>日以降</t>
    <rPh sb="0" eb="1">
      <t>ニチ</t>
    </rPh>
    <rPh sb="1" eb="3">
      <t>イコウ</t>
    </rPh>
    <phoneticPr fontId="1"/>
  </si>
  <si>
    <r>
      <t xml:space="preserve"> </t>
    </r>
    <r>
      <rPr>
        <sz val="10"/>
        <color theme="1"/>
        <rFont val="Yu Gothic"/>
        <family val="1"/>
        <charset val="128"/>
      </rPr>
      <t>令和</t>
    </r>
    <phoneticPr fontId="1"/>
  </si>
  <si>
    <t>延期を希望する場合は、記入してください。</t>
    <phoneticPr fontId="1"/>
  </si>
  <si>
    <t>State the reason for requesting delay.</t>
    <phoneticPr fontId="1"/>
  </si>
  <si>
    <t>署名又は押印</t>
    <rPh sb="0" eb="2">
      <t>ショメイ</t>
    </rPh>
    <rPh sb="2" eb="3">
      <t>マタ</t>
    </rPh>
    <rPh sb="4" eb="6">
      <t>オウイン</t>
    </rPh>
    <phoneticPr fontId="1"/>
  </si>
  <si>
    <r>
      <t>裏面あり</t>
    </r>
    <r>
      <rPr>
        <sz val="9"/>
        <color rgb="FF111111"/>
        <rFont val="Century"/>
        <family val="1"/>
      </rPr>
      <t>Continued on Reverse Side</t>
    </r>
    <phoneticPr fontId="1"/>
  </si>
  <si>
    <t>Signature/Seal</t>
    <phoneticPr fontId="1"/>
  </si>
  <si>
    <r>
      <rPr>
        <sz val="10.5"/>
        <color theme="1"/>
        <rFont val="ＭＳ 明朝"/>
        <family val="1"/>
        <charset val="128"/>
        <scheme val="minor"/>
      </rPr>
      <t>指導教員確認</t>
    </r>
    <r>
      <rPr>
        <sz val="11"/>
        <color theme="1"/>
        <rFont val="ＭＳ 明朝"/>
        <family val="2"/>
        <scheme val="minor"/>
      </rPr>
      <t xml:space="preserve">
</t>
    </r>
    <r>
      <rPr>
        <sz val="10"/>
        <color theme="1"/>
        <rFont val="Century"/>
        <family val="1"/>
      </rPr>
      <t>Supervisor's
Confirmation</t>
    </r>
    <rPh sb="0" eb="2">
      <t>シドウ</t>
    </rPh>
    <rPh sb="2" eb="4">
      <t>キョウイン</t>
    </rPh>
    <rPh sb="4" eb="6">
      <t>カクニン</t>
    </rPh>
    <phoneticPr fontId="1"/>
  </si>
  <si>
    <t>□</t>
  </si>
  <si>
    <t>英文の氏名及び国名届（外国人のみ）</t>
    <rPh sb="0" eb="2">
      <t>エイブン</t>
    </rPh>
    <rPh sb="3" eb="5">
      <t>シメイ</t>
    </rPh>
    <rPh sb="5" eb="6">
      <t>オヨ</t>
    </rPh>
    <rPh sb="7" eb="9">
      <t>コクメイ</t>
    </rPh>
    <rPh sb="9" eb="10">
      <t>トドケ</t>
    </rPh>
    <rPh sb="11" eb="13">
      <t>ガイコク</t>
    </rPh>
    <rPh sb="13" eb="14">
      <t>ジン</t>
    </rPh>
    <phoneticPr fontId="1"/>
  </si>
  <si>
    <t>English spelling of applicant’s name and nationality (foreign applicants only)</t>
    <phoneticPr fontId="1"/>
  </si>
  <si>
    <t>国名</t>
    <rPh sb="0" eb="2">
      <t>コクメイ</t>
    </rPh>
    <phoneticPr fontId="1"/>
  </si>
  <si>
    <t>省略しないで正確なものを記入すること。</t>
    <phoneticPr fontId="1"/>
  </si>
  <si>
    <t xml:space="preserve">Note: </t>
  </si>
  <si>
    <t>注：</t>
  </si>
  <si>
    <r>
      <rPr>
        <b/>
        <sz val="16"/>
        <color theme="1"/>
        <rFont val="ＭＳ Ｐ明朝"/>
        <family val="1"/>
        <charset val="128"/>
      </rPr>
      <t>学位記</t>
    </r>
    <r>
      <rPr>
        <sz val="16"/>
        <color theme="1"/>
        <rFont val="ＭＳ Ｐ明朝"/>
        <family val="1"/>
        <charset val="128"/>
      </rPr>
      <t>及び</t>
    </r>
    <r>
      <rPr>
        <b/>
        <sz val="16"/>
        <color theme="1"/>
        <rFont val="ＭＳ Ｐ明朝"/>
        <family val="1"/>
        <charset val="128"/>
      </rPr>
      <t>英文学位記証明書</t>
    </r>
    <r>
      <rPr>
        <sz val="16"/>
        <color theme="1"/>
        <rFont val="ＭＳ Ｐ明朝"/>
        <family val="1"/>
        <charset val="128"/>
      </rPr>
      <t>の発行の参考に資するため、</t>
    </r>
    <phoneticPr fontId="1"/>
  </si>
  <si>
    <r>
      <t xml:space="preserve">It is not necessary to edit the cells below/ </t>
    </r>
    <r>
      <rPr>
        <sz val="11"/>
        <color theme="1"/>
        <rFont val="ＭＳ Ｐ明朝"/>
        <family val="1"/>
        <charset val="128"/>
      </rPr>
      <t>以下は選択リストのための作業領域（入力不要）</t>
    </r>
    <rPh sb="45" eb="47">
      <t>イカ</t>
    </rPh>
    <rPh sb="48" eb="50">
      <t>センタク</t>
    </rPh>
    <rPh sb="57" eb="59">
      <t>サギョウ</t>
    </rPh>
    <rPh sb="59" eb="61">
      <t>リョウイキ</t>
    </rPh>
    <rPh sb="62" eb="64">
      <t>ニュウリョク</t>
    </rPh>
    <rPh sb="64" eb="66">
      <t>フヨウ</t>
    </rPh>
    <phoneticPr fontId="1"/>
  </si>
  <si>
    <t>Ken HIRAMATSU</t>
    <phoneticPr fontId="1"/>
  </si>
  <si>
    <t>Kohei NAKANO</t>
    <phoneticPr fontId="1"/>
  </si>
  <si>
    <t>Masato YAYOTA</t>
    <phoneticPr fontId="1"/>
  </si>
  <si>
    <t>Shinichi NISHIMURA</t>
    <phoneticPr fontId="1"/>
  </si>
  <si>
    <t>Shingo KAWAI</t>
    <phoneticPr fontId="1"/>
  </si>
  <si>
    <t>Tomoyuki NAKAGAWA</t>
    <phoneticPr fontId="1"/>
  </si>
  <si>
    <t>Masayuki YAMASHITA</t>
    <phoneticPr fontId="1"/>
  </si>
  <si>
    <t>Yuriko KOBAYASHI</t>
    <phoneticPr fontId="1"/>
  </si>
  <si>
    <t>How to make Doctoral Application</t>
  </si>
  <si>
    <t xml:space="preserve">（１０）	</t>
    <phoneticPr fontId="1"/>
  </si>
  <si>
    <r>
      <rPr>
        <sz val="11"/>
        <color theme="1"/>
        <rFont val="ＭＳ 明朝"/>
        <family val="1"/>
        <charset val="128"/>
      </rPr>
      <t xml:space="preserve">新研究課題
</t>
    </r>
    <r>
      <rPr>
        <sz val="11"/>
        <color theme="1"/>
        <rFont val="Century"/>
        <family val="1"/>
      </rPr>
      <t>New Research Title</t>
    </r>
    <rPh sb="0" eb="1">
      <t>シン</t>
    </rPh>
    <rPh sb="1" eb="3">
      <t>ケンキュウ</t>
    </rPh>
    <rPh sb="3" eb="5">
      <t>カダイ</t>
    </rPh>
    <phoneticPr fontId="1"/>
  </si>
  <si>
    <r>
      <rPr>
        <sz val="10.5"/>
        <color theme="1"/>
        <rFont val="ＭＳ Ｐ明朝"/>
        <family val="1"/>
        <charset val="128"/>
      </rPr>
      <t>学　位　論　文　題　目　</t>
    </r>
    <r>
      <rPr>
        <sz val="10.5"/>
        <color theme="1"/>
        <rFont val="Century"/>
        <family val="1"/>
      </rPr>
      <t>Title of Dissertation</t>
    </r>
    <rPh sb="0" eb="1">
      <t>ガク</t>
    </rPh>
    <rPh sb="2" eb="3">
      <t>クライ</t>
    </rPh>
    <rPh sb="4" eb="5">
      <t>ロン</t>
    </rPh>
    <rPh sb="6" eb="7">
      <t>ブン</t>
    </rPh>
    <rPh sb="8" eb="9">
      <t>ダイ</t>
    </rPh>
    <rPh sb="10" eb="11">
      <t>メ</t>
    </rPh>
    <phoneticPr fontId="1"/>
  </si>
  <si>
    <r>
      <rPr>
        <sz val="11"/>
        <color theme="1"/>
        <rFont val="Yu Gothic"/>
        <family val="1"/>
        <charset val="128"/>
      </rPr>
      <t>〇〇〇〇年</t>
    </r>
    <r>
      <rPr>
        <sz val="11"/>
        <color theme="1"/>
        <rFont val="Segoe UI Symbol"/>
        <family val="1"/>
      </rPr>
      <t>○</t>
    </r>
    <r>
      <rPr>
        <sz val="11"/>
        <color theme="1"/>
        <rFont val="Yu Gothic"/>
        <family val="1"/>
        <charset val="128"/>
      </rPr>
      <t>月</t>
    </r>
    <r>
      <rPr>
        <sz val="11"/>
        <color theme="1"/>
        <rFont val="Segoe UI Symbol"/>
        <family val="1"/>
      </rPr>
      <t>○</t>
    </r>
    <r>
      <rPr>
        <sz val="11"/>
        <color theme="1"/>
        <rFont val="Yu Gothic"/>
        <family val="1"/>
        <charset val="128"/>
      </rPr>
      <t>日</t>
    </r>
    <rPh sb="4" eb="5">
      <t>ネン</t>
    </rPh>
    <rPh sb="6" eb="7">
      <t>ガツ</t>
    </rPh>
    <rPh sb="8" eb="9">
      <t>ニチ</t>
    </rPh>
    <phoneticPr fontId="1"/>
  </si>
  <si>
    <r>
      <rPr>
        <sz val="11"/>
        <color theme="1"/>
        <rFont val="Yu Gothic"/>
        <family val="1"/>
        <charset val="128"/>
      </rPr>
      <t>第</t>
    </r>
    <r>
      <rPr>
        <sz val="11"/>
        <color theme="1"/>
        <rFont val="Segoe UI Symbol"/>
        <family val="1"/>
      </rPr>
      <t>○○</t>
    </r>
    <r>
      <rPr>
        <sz val="11"/>
        <color theme="1"/>
        <rFont val="Yu Gothic"/>
        <family val="1"/>
        <charset val="128"/>
      </rPr>
      <t>回</t>
    </r>
    <r>
      <rPr>
        <sz val="11"/>
        <color theme="1"/>
        <rFont val="Segoe UI Symbol"/>
        <family val="1"/>
      </rPr>
      <t>○○</t>
    </r>
    <r>
      <rPr>
        <sz val="11"/>
        <color theme="1"/>
        <rFont val="Yu Gothic"/>
        <family val="1"/>
        <charset val="128"/>
      </rPr>
      <t>世界大会に出席・発表（ホノルル）</t>
    </r>
    <r>
      <rPr>
        <sz val="11"/>
        <color theme="1"/>
        <rFont val="Century"/>
        <family val="1"/>
      </rPr>
      <t xml:space="preserve">
Attended and presented at the Nth 		 International Conference (Honolulu)</t>
    </r>
    <phoneticPr fontId="1"/>
  </si>
  <si>
    <r>
      <rPr>
        <sz val="11"/>
        <color theme="1"/>
        <rFont val="Segoe UI Symbol"/>
        <family val="1"/>
      </rPr>
      <t>○○</t>
    </r>
    <r>
      <rPr>
        <sz val="11"/>
        <color theme="1"/>
        <rFont val="Yu Gothic"/>
        <family val="1"/>
        <charset val="128"/>
      </rPr>
      <t>大学</t>
    </r>
    <r>
      <rPr>
        <sz val="11"/>
        <color theme="1"/>
        <rFont val="Segoe UI Symbol"/>
        <family val="1"/>
      </rPr>
      <t>○○</t>
    </r>
    <r>
      <rPr>
        <sz val="11"/>
        <color theme="1"/>
        <rFont val="Yu Gothic"/>
        <family val="1"/>
        <charset val="128"/>
      </rPr>
      <t>学部</t>
    </r>
    <r>
      <rPr>
        <sz val="11"/>
        <color theme="1"/>
        <rFont val="Segoe UI Symbol"/>
        <family val="1"/>
      </rPr>
      <t>○○</t>
    </r>
    <r>
      <rPr>
        <sz val="11"/>
        <color theme="1"/>
        <rFont val="Yu Gothic"/>
        <family val="1"/>
        <charset val="128"/>
      </rPr>
      <t>学科入学</t>
    </r>
    <r>
      <rPr>
        <sz val="11"/>
        <color theme="1"/>
        <rFont val="Century"/>
        <family val="1"/>
      </rPr>
      <t xml:space="preserve">
Admitted to the 	</t>
    </r>
    <r>
      <rPr>
        <sz val="11"/>
        <color theme="1"/>
        <rFont val="Yu Gothic"/>
        <family val="1"/>
        <charset val="128"/>
      </rPr>
      <t>　</t>
    </r>
    <r>
      <rPr>
        <sz val="11"/>
        <color theme="1"/>
        <rFont val="Century"/>
        <family val="1"/>
      </rPr>
      <t xml:space="preserve"> course of the Dept. of 	, 	 University
</t>
    </r>
    <r>
      <rPr>
        <sz val="11"/>
        <color theme="1"/>
        <rFont val="Yu Gothic"/>
        <family val="1"/>
        <charset val="128"/>
      </rPr>
      <t>　同上卒業</t>
    </r>
    <phoneticPr fontId="1"/>
  </si>
  <si>
    <r>
      <rPr>
        <sz val="11"/>
        <color theme="1"/>
        <rFont val="Segoe UI Symbol"/>
        <family val="1"/>
      </rPr>
      <t>○○</t>
    </r>
    <r>
      <rPr>
        <sz val="11"/>
        <color theme="1"/>
        <rFont val="Yu Gothic"/>
        <family val="1"/>
        <charset val="128"/>
      </rPr>
      <t>高等学校卒業</t>
    </r>
    <r>
      <rPr>
        <sz val="11"/>
        <color theme="1"/>
        <rFont val="Century"/>
        <family val="1"/>
      </rPr>
      <t xml:space="preserve">
Graduated from 			 High School</t>
    </r>
    <phoneticPr fontId="1"/>
  </si>
  <si>
    <r>
      <rPr>
        <sz val="11"/>
        <color theme="1"/>
        <rFont val="Yu Gothic"/>
        <family val="1"/>
        <charset val="128"/>
      </rPr>
      <t>同上修了</t>
    </r>
    <r>
      <rPr>
        <sz val="11"/>
        <color theme="1"/>
        <rFont val="Century"/>
        <family val="1"/>
      </rPr>
      <t xml:space="preserve">
Completed same course</t>
    </r>
    <phoneticPr fontId="1"/>
  </si>
  <si>
    <r>
      <rPr>
        <sz val="11"/>
        <color theme="1"/>
        <rFont val="Yu Gothic"/>
        <family val="1"/>
        <charset val="128"/>
      </rPr>
      <t>岐阜大学大学院連合農学研究科博士課程（</t>
    </r>
    <r>
      <rPr>
        <sz val="11"/>
        <color theme="1"/>
        <rFont val="Segoe UI Symbol"/>
        <family val="1"/>
      </rPr>
      <t>○○</t>
    </r>
    <r>
      <rPr>
        <sz val="11"/>
        <color theme="1"/>
        <rFont val="Yu Gothic"/>
        <family val="1"/>
        <charset val="128"/>
      </rPr>
      <t>専攻）入学</t>
    </r>
    <r>
      <rPr>
        <sz val="11"/>
        <color theme="1"/>
        <rFont val="Century"/>
        <family val="1"/>
      </rPr>
      <t xml:space="preserve">
Admitted to doctoral course (field of specialty: 		), The United Graduate School of Agricultural Science, Gifu University</t>
    </r>
    <phoneticPr fontId="1"/>
  </si>
  <si>
    <r>
      <rPr>
        <sz val="11"/>
        <color theme="1"/>
        <rFont val="Yu Gothic"/>
        <family val="1"/>
        <charset val="128"/>
      </rPr>
      <t>現在に至る　　</t>
    </r>
    <r>
      <rPr>
        <sz val="11"/>
        <color theme="1"/>
        <rFont val="Century"/>
        <family val="1"/>
      </rPr>
      <t>Continued to present</t>
    </r>
    <phoneticPr fontId="1"/>
  </si>
  <si>
    <r>
      <rPr>
        <sz val="11"/>
        <color theme="1"/>
        <rFont val="Segoe UI Symbol"/>
        <family val="1"/>
      </rPr>
      <t>○○○</t>
    </r>
    <r>
      <rPr>
        <sz val="11"/>
        <color theme="1"/>
        <rFont val="Yu Gothic"/>
        <family val="1"/>
        <charset val="128"/>
      </rPr>
      <t>学会会員（現在に至る。）</t>
    </r>
    <r>
      <rPr>
        <sz val="11"/>
        <color theme="1"/>
        <rFont val="Century"/>
        <family val="1"/>
      </rPr>
      <t xml:space="preserve">
Academic society member (to present)</t>
    </r>
    <phoneticPr fontId="1"/>
  </si>
  <si>
    <t>〇〇学会学会賞
Scientiic award at 〇〇 Society</t>
    <rPh sb="2" eb="4">
      <t>ガッカイ</t>
    </rPh>
    <rPh sb="4" eb="7">
      <t>ガッカイショウ</t>
    </rPh>
    <phoneticPr fontId="1"/>
  </si>
  <si>
    <t>連合農学研究科長表彰
Dean's award at UGSAS, Gifu University</t>
    <rPh sb="0" eb="2">
      <t>レンゴウ</t>
    </rPh>
    <rPh sb="2" eb="4">
      <t>ノウガク</t>
    </rPh>
    <rPh sb="4" eb="8">
      <t>ケンキュウカチョウ</t>
    </rPh>
    <rPh sb="8" eb="10">
      <t>ヒョウショウ</t>
    </rPh>
    <phoneticPr fontId="1"/>
  </si>
  <si>
    <t>日</t>
    <rPh sb="0" eb="1">
      <t>ニチ</t>
    </rPh>
    <phoneticPr fontId="1"/>
  </si>
  <si>
    <r>
      <rPr>
        <sz val="11"/>
        <color theme="1"/>
        <rFont val="ＭＳ 明朝"/>
        <family val="2"/>
      </rPr>
      <t>学位論文題目</t>
    </r>
    <r>
      <rPr>
        <sz val="11"/>
        <color theme="1"/>
        <rFont val="Century"/>
        <family val="1"/>
      </rPr>
      <t xml:space="preserve"> Title of Dissertation</t>
    </r>
    <phoneticPr fontId="1"/>
  </si>
  <si>
    <t>学位論文の基礎となる学術論文</t>
    <rPh sb="0" eb="2">
      <t>ガクイ</t>
    </rPh>
    <rPh sb="2" eb="4">
      <t>ロンブン</t>
    </rPh>
    <rPh sb="5" eb="7">
      <t>キソ</t>
    </rPh>
    <rPh sb="10" eb="12">
      <t>ガクジュツ</t>
    </rPh>
    <rPh sb="12" eb="14">
      <t>ロンブン</t>
    </rPh>
    <phoneticPr fontId="1"/>
  </si>
  <si>
    <r>
      <rPr>
        <sz val="11"/>
        <color theme="1"/>
        <rFont val="ＭＳ 明朝"/>
        <family val="2"/>
      </rPr>
      <t xml:space="preserve">学術雑誌名 </t>
    </r>
    <r>
      <rPr>
        <sz val="11"/>
        <color theme="1"/>
        <rFont val="Century"/>
        <family val="2"/>
      </rPr>
      <t>Name of Journal</t>
    </r>
    <rPh sb="0" eb="2">
      <t>ガクジュツ</t>
    </rPh>
    <rPh sb="2" eb="4">
      <t>ザッシ</t>
    </rPh>
    <rPh sb="4" eb="5">
      <t>メイ</t>
    </rPh>
    <phoneticPr fontId="1"/>
  </si>
  <si>
    <t>Core Collection in Web of Science</t>
    <phoneticPr fontId="1"/>
  </si>
  <si>
    <t>Reviews in Agricultural Science</t>
    <phoneticPr fontId="1"/>
  </si>
  <si>
    <t>Current Contents Connect in Web of Science</t>
    <phoneticPr fontId="1"/>
  </si>
  <si>
    <r>
      <rPr>
        <sz val="11"/>
        <color theme="1"/>
        <rFont val="Yu Gothic"/>
        <family val="1"/>
        <charset val="128"/>
      </rPr>
      <t>掲載状況/</t>
    </r>
    <r>
      <rPr>
        <sz val="11"/>
        <color theme="1"/>
        <rFont val="Century"/>
        <family val="1"/>
      </rPr>
      <t>Publication</t>
    </r>
    <rPh sb="0" eb="2">
      <t>ケイサイ</t>
    </rPh>
    <rPh sb="2" eb="4">
      <t>ジョウキョウ</t>
    </rPh>
    <phoneticPr fontId="1"/>
  </si>
  <si>
    <t>（巻･号･頁）Vol., No., Page</t>
    <phoneticPr fontId="1"/>
  </si>
  <si>
    <r>
      <t>19th registered by the Science Council of Japan/ 19</t>
    </r>
    <r>
      <rPr>
        <sz val="10"/>
        <color theme="1"/>
        <rFont val="Yu Gothic"/>
        <family val="1"/>
        <charset val="128"/>
      </rPr>
      <t>期学術会議登録団体の学術誌</t>
    </r>
    <rPh sb="51" eb="52">
      <t>キ</t>
    </rPh>
    <rPh sb="52" eb="54">
      <t>ガクジュツ</t>
    </rPh>
    <rPh sb="54" eb="56">
      <t>カイギ</t>
    </rPh>
    <rPh sb="56" eb="58">
      <t>トウロク</t>
    </rPh>
    <rPh sb="58" eb="60">
      <t>ダンタイ</t>
    </rPh>
    <rPh sb="61" eb="64">
      <t>ガクジュツシ</t>
    </rPh>
    <phoneticPr fontId="1"/>
  </si>
  <si>
    <r>
      <t>Specially admitted by UGSAS committee/</t>
    </r>
    <r>
      <rPr>
        <sz val="10"/>
        <color theme="1"/>
        <rFont val="Yu Gothic"/>
        <family val="1"/>
        <charset val="128"/>
      </rPr>
      <t>研究科が特別に認めたもの</t>
    </r>
    <rPh sb="38" eb="41">
      <t>ケンキュウカ</t>
    </rPh>
    <rPh sb="42" eb="44">
      <t>トクベツ</t>
    </rPh>
    <rPh sb="45" eb="46">
      <t>ミト</t>
    </rPh>
    <phoneticPr fontId="1"/>
  </si>
  <si>
    <r>
      <rPr>
        <sz val="11"/>
        <color theme="1"/>
        <rFont val="ＭＳ Ｐ明朝"/>
        <family val="1"/>
        <charset val="128"/>
      </rPr>
      <t>発行年月</t>
    </r>
    <r>
      <rPr>
        <sz val="11"/>
        <color theme="1"/>
        <rFont val="Century"/>
        <family val="1"/>
      </rPr>
      <t xml:space="preserve"> Date published (year,month)</t>
    </r>
    <phoneticPr fontId="1"/>
  </si>
  <si>
    <r>
      <rPr>
        <sz val="11"/>
        <color theme="1"/>
        <rFont val="ＭＳ Ｐ明朝"/>
        <family val="1"/>
        <charset val="128"/>
      </rPr>
      <t xml:space="preserve">学位論文の基礎となる学術論文１
</t>
    </r>
    <r>
      <rPr>
        <sz val="11"/>
        <color theme="1"/>
        <rFont val="Century"/>
        <family val="1"/>
      </rPr>
      <t>Academic Papers that Form the Basis of Dissertation No.1</t>
    </r>
    <rPh sb="0" eb="2">
      <t>ガクイ</t>
    </rPh>
    <rPh sb="2" eb="4">
      <t>ロンブン</t>
    </rPh>
    <rPh sb="5" eb="7">
      <t>キソ</t>
    </rPh>
    <rPh sb="10" eb="12">
      <t>ガクジュツ</t>
    </rPh>
    <rPh sb="12" eb="14">
      <t>ロンブン</t>
    </rPh>
    <phoneticPr fontId="1"/>
  </si>
  <si>
    <t>（</t>
    <phoneticPr fontId="1"/>
  </si>
  <si>
    <t>）</t>
    <phoneticPr fontId="1"/>
  </si>
  <si>
    <r>
      <rPr>
        <sz val="14"/>
        <color theme="1"/>
        <rFont val="Yu Gothic"/>
        <family val="1"/>
        <charset val="128"/>
      </rPr>
      <t>論文情報入力シート　</t>
    </r>
    <r>
      <rPr>
        <sz val="14"/>
        <color theme="1"/>
        <rFont val="Century"/>
        <family val="1"/>
      </rPr>
      <t>Sheet for Dessertation and Papers Information</t>
    </r>
    <rPh sb="0" eb="2">
      <t>ロンブン</t>
    </rPh>
    <rPh sb="2" eb="4">
      <t>ジョウホウ</t>
    </rPh>
    <rPh sb="4" eb="6">
      <t>ニュウリョク</t>
    </rPh>
    <phoneticPr fontId="1"/>
  </si>
  <si>
    <t>主指導教員/代議員</t>
    <phoneticPr fontId="1"/>
  </si>
  <si>
    <r>
      <rPr>
        <sz val="9"/>
        <color theme="1"/>
        <rFont val="Yu Gothic"/>
        <family val="1"/>
        <charset val="128"/>
      </rPr>
      <t>名</t>
    </r>
    <r>
      <rPr>
        <sz val="9"/>
        <color theme="1"/>
        <rFont val="Century"/>
        <family val="1"/>
      </rPr>
      <t xml:space="preserve"> Given Name</t>
    </r>
    <rPh sb="0" eb="1">
      <t>ナ</t>
    </rPh>
    <phoneticPr fontId="1"/>
  </si>
  <si>
    <r>
      <rPr>
        <sz val="11"/>
        <color theme="1"/>
        <rFont val="ＭＳ 明朝"/>
        <family val="2"/>
      </rPr>
      <t xml:space="preserve">学位論文（和文）
</t>
    </r>
    <r>
      <rPr>
        <sz val="11"/>
        <color theme="1"/>
        <rFont val="Century"/>
        <family val="1"/>
      </rPr>
      <t>Dissertation (in Japanese)</t>
    </r>
    <rPh sb="0" eb="2">
      <t>ガクイ</t>
    </rPh>
    <rPh sb="2" eb="4">
      <t>ロンブン</t>
    </rPh>
    <rPh sb="5" eb="7">
      <t>ワブン</t>
    </rPh>
    <phoneticPr fontId="1"/>
  </si>
  <si>
    <r>
      <rPr>
        <sz val="11"/>
        <color theme="1"/>
        <rFont val="ＭＳ 明朝"/>
        <family val="2"/>
      </rPr>
      <t>基礎論文題目</t>
    </r>
    <r>
      <rPr>
        <sz val="11"/>
        <color theme="1"/>
        <rFont val="Century"/>
        <family val="1"/>
      </rPr>
      <t xml:space="preserve"> Title of Paper</t>
    </r>
    <r>
      <rPr>
        <sz val="11"/>
        <color theme="1"/>
        <rFont val="Century"/>
        <family val="2"/>
      </rPr>
      <t xml:space="preserve"> </t>
    </r>
    <rPh sb="0" eb="2">
      <t>キソ</t>
    </rPh>
    <rPh sb="2" eb="4">
      <t>ロンブン</t>
    </rPh>
    <phoneticPr fontId="1"/>
  </si>
  <si>
    <r>
      <rPr>
        <sz val="11"/>
        <color theme="1"/>
        <rFont val="ＭＳ Ｐ明朝"/>
        <family val="1"/>
        <charset val="128"/>
      </rPr>
      <t>学位論文の基礎となる学術論文</t>
    </r>
    <r>
      <rPr>
        <sz val="11"/>
        <color theme="1"/>
        <rFont val="Yu Gothic"/>
        <family val="1"/>
        <charset val="128"/>
      </rPr>
      <t>３</t>
    </r>
    <r>
      <rPr>
        <sz val="11"/>
        <color theme="1"/>
        <rFont val="ＭＳ Ｐ明朝"/>
        <family val="1"/>
        <charset val="128"/>
      </rPr>
      <t xml:space="preserve">
</t>
    </r>
    <r>
      <rPr>
        <sz val="11"/>
        <color theme="1"/>
        <rFont val="Century"/>
        <family val="1"/>
      </rPr>
      <t>Academic Papers that Form the Basis of Dissertation No.3</t>
    </r>
    <rPh sb="0" eb="2">
      <t>ガクイ</t>
    </rPh>
    <rPh sb="2" eb="4">
      <t>ロンブン</t>
    </rPh>
    <rPh sb="5" eb="7">
      <t>キソ</t>
    </rPh>
    <rPh sb="10" eb="12">
      <t>ガクジュツ</t>
    </rPh>
    <rPh sb="12" eb="14">
      <t>ロンブン</t>
    </rPh>
    <phoneticPr fontId="1"/>
  </si>
  <si>
    <r>
      <rPr>
        <sz val="11"/>
        <color theme="1"/>
        <rFont val="ＭＳ Ｐ明朝"/>
        <family val="1"/>
        <charset val="128"/>
      </rPr>
      <t xml:space="preserve">学位論文の基礎となる学術論文４
</t>
    </r>
    <r>
      <rPr>
        <sz val="11"/>
        <color theme="1"/>
        <rFont val="Century"/>
        <family val="1"/>
      </rPr>
      <t>Academic Papers that Form the Basis of Dissertation No.4</t>
    </r>
    <rPh sb="0" eb="2">
      <t>ガクイ</t>
    </rPh>
    <rPh sb="2" eb="4">
      <t>ロンブン</t>
    </rPh>
    <rPh sb="5" eb="7">
      <t>キソ</t>
    </rPh>
    <rPh sb="10" eb="12">
      <t>ガクジュツ</t>
    </rPh>
    <rPh sb="12" eb="14">
      <t>ロンブン</t>
    </rPh>
    <phoneticPr fontId="1"/>
  </si>
  <si>
    <r>
      <rPr>
        <sz val="11"/>
        <color theme="1"/>
        <rFont val="ＭＳ Ｐ明朝"/>
        <family val="1"/>
        <charset val="128"/>
      </rPr>
      <t xml:space="preserve">学位論文の基礎となる学術論文５
</t>
    </r>
    <r>
      <rPr>
        <sz val="11"/>
        <color theme="1"/>
        <rFont val="Century"/>
        <family val="1"/>
      </rPr>
      <t>Academic Papers that Form the Basis of Dissertation No.5</t>
    </r>
    <rPh sb="0" eb="2">
      <t>ガクイ</t>
    </rPh>
    <rPh sb="2" eb="4">
      <t>ロンブン</t>
    </rPh>
    <rPh sb="5" eb="7">
      <t>キソ</t>
    </rPh>
    <rPh sb="10" eb="12">
      <t>ガクジュツ</t>
    </rPh>
    <rPh sb="12" eb="14">
      <t>ロンブン</t>
    </rPh>
    <phoneticPr fontId="1"/>
  </si>
  <si>
    <r>
      <rPr>
        <sz val="11"/>
        <color theme="1"/>
        <rFont val="ＭＳ Ｐ明朝"/>
        <family val="1"/>
        <charset val="128"/>
      </rPr>
      <t xml:space="preserve">学位論文の基礎となる学術論文６
</t>
    </r>
    <r>
      <rPr>
        <sz val="11"/>
        <color theme="1"/>
        <rFont val="Century"/>
        <family val="1"/>
      </rPr>
      <t>Academic Papers that Form the Basis of Dissertation No.6</t>
    </r>
    <rPh sb="0" eb="2">
      <t>ガクイ</t>
    </rPh>
    <rPh sb="2" eb="4">
      <t>ロンブン</t>
    </rPh>
    <rPh sb="5" eb="7">
      <t>キソ</t>
    </rPh>
    <rPh sb="10" eb="12">
      <t>ガクジュツ</t>
    </rPh>
    <rPh sb="12" eb="14">
      <t>ロンブン</t>
    </rPh>
    <phoneticPr fontId="1"/>
  </si>
  <si>
    <r>
      <rPr>
        <sz val="14"/>
        <color rgb="FF000000"/>
        <rFont val="Yu Gothic"/>
        <family val="1"/>
        <charset val="128"/>
      </rPr>
      <t>学位論文申請関係書類チェックシート　</t>
    </r>
    <r>
      <rPr>
        <sz val="14"/>
        <color rgb="FF000000"/>
        <rFont val="Century"/>
        <family val="1"/>
      </rPr>
      <t>List of documents required for degree application</t>
    </r>
    <phoneticPr fontId="1"/>
  </si>
  <si>
    <r>
      <t>Ⅰ）下記の提出書類等について確認し、</t>
    </r>
    <r>
      <rPr>
        <sz val="10.5"/>
        <color rgb="FFFF0000"/>
        <rFont val="ＭＳ Ｐ明朝"/>
        <family val="1"/>
        <charset val="128"/>
      </rPr>
      <t>✓</t>
    </r>
    <r>
      <rPr>
        <sz val="10.5"/>
        <color rgb="FF000000"/>
        <rFont val="ＭＳ Ｐ明朝"/>
        <family val="1"/>
        <charset val="128"/>
      </rPr>
      <t>印をつけること。</t>
    </r>
    <phoneticPr fontId="1"/>
  </si>
  <si>
    <r>
      <t xml:space="preserve">１１．機関リポジトリ登録申請書 </t>
    </r>
    <r>
      <rPr>
        <sz val="9"/>
        <rFont val="Century"/>
        <family val="1"/>
      </rPr>
      <t>Institutional Repository Registration Application Form</t>
    </r>
  </si>
  <si>
    <t>1.学位申請の提出書類の氏名は、すべて学位記に使用する氏名で統一すること。</t>
    <phoneticPr fontId="1"/>
  </si>
  <si>
    <t>2.学位論文の基礎となる学術論文及び既発表学術論文は，審査委員会にも使用するため審査委員（予定者）の人数分は主指導教員にて保管してください。</t>
    <phoneticPr fontId="1"/>
  </si>
  <si>
    <t>3. ○印は学位論文の基礎となる学術論文が共著である場合に共著者全員各人それぞれについて作成すること。</t>
    <phoneticPr fontId="1"/>
  </si>
  <si>
    <t>4. 英文の氏名及び国名届（外国人のみ）（指定用紙）は，学位記及び英文学位記証明書の発行に使用するものです。</t>
    <phoneticPr fontId="1"/>
  </si>
  <si>
    <t>Ⅱ）学位論文に剽窃がないことの確認</t>
    <phoneticPr fontId="1"/>
  </si>
  <si>
    <t>注：</t>
    <phoneticPr fontId="1"/>
  </si>
  <si>
    <t>確　　認　　内　　容</t>
    <phoneticPr fontId="1"/>
  </si>
  <si>
    <t>学位論文の記述には、剽窃チェックソフトを用いた確認の結果、盗用、改ざん、捏造がないことを確認しました。</t>
    <phoneticPr fontId="1"/>
  </si>
  <si>
    <t>主指導教員（自署）</t>
    <rPh sb="6" eb="8">
      <t>ジショ</t>
    </rPh>
    <phoneticPr fontId="1"/>
  </si>
  <si>
    <t>Participating Univ.:</t>
    <phoneticPr fontId="1"/>
  </si>
  <si>
    <t>Primary Academic Supervisor:</t>
    <phoneticPr fontId="1"/>
  </si>
  <si>
    <r>
      <t>Member of Board of Representatives</t>
    </r>
    <r>
      <rPr>
        <sz val="9"/>
        <color rgb="FF000000"/>
        <rFont val="ＭＳ Ｐ明朝"/>
        <family val="1"/>
        <charset val="128"/>
      </rPr>
      <t>：</t>
    </r>
    <phoneticPr fontId="1"/>
  </si>
  <si>
    <t>1部</t>
    <phoneticPr fontId="1"/>
  </si>
  <si>
    <t>○著者全員１部ずつ</t>
    <phoneticPr fontId="1"/>
  </si>
  <si>
    <t>所属構成大学:</t>
    <phoneticPr fontId="1"/>
  </si>
  <si>
    <t>申　請　者:</t>
    <phoneticPr fontId="1"/>
  </si>
  <si>
    <t>主指導教員:</t>
    <phoneticPr fontId="1"/>
  </si>
  <si>
    <t>代議員会委員:</t>
    <phoneticPr fontId="1"/>
  </si>
  <si>
    <r>
      <rPr>
        <b/>
        <sz val="10"/>
        <color theme="1"/>
        <rFont val="ＭＳ 明朝"/>
        <family val="2"/>
      </rPr>
      <t>連合講座</t>
    </r>
    <r>
      <rPr>
        <b/>
        <sz val="10"/>
        <color theme="1"/>
        <rFont val="Century"/>
        <family val="1"/>
      </rPr>
      <t>(Major Chair, Rengo-Koza)</t>
    </r>
    <rPh sb="0" eb="2">
      <t>レンゴウ</t>
    </rPh>
    <rPh sb="2" eb="4">
      <t>コウザ</t>
    </rPh>
    <phoneticPr fontId="1"/>
  </si>
  <si>
    <r>
      <rPr>
        <b/>
        <sz val="10"/>
        <color theme="1"/>
        <rFont val="ＭＳ 明朝"/>
        <family val="2"/>
      </rPr>
      <t>専攻</t>
    </r>
    <r>
      <rPr>
        <b/>
        <sz val="10"/>
        <color theme="1"/>
        <rFont val="Century"/>
        <family val="1"/>
      </rPr>
      <t>(Course)</t>
    </r>
    <rPh sb="0" eb="2">
      <t>センコウ</t>
    </rPh>
    <phoneticPr fontId="1"/>
  </si>
  <si>
    <t xml:space="preserve">Name of Primary Academic Supervisor </t>
    <phoneticPr fontId="1"/>
  </si>
  <si>
    <r>
      <t>The United Graduate School of Agricultural Science, Gifu</t>
    </r>
    <r>
      <rPr>
        <sz val="11"/>
        <rFont val="Century"/>
        <family val="1"/>
      </rPr>
      <t xml:space="preserve"> University</t>
    </r>
    <phoneticPr fontId="1"/>
  </si>
  <si>
    <r>
      <t>Please submit the form by</t>
    </r>
    <r>
      <rPr>
        <sz val="10"/>
        <color rgb="FFFF0000"/>
        <rFont val="Century"/>
        <family val="1"/>
      </rPr>
      <t xml:space="preserve"> the deadline specified below(</t>
    </r>
    <r>
      <rPr>
        <sz val="10"/>
        <color rgb="FFFF0000"/>
        <rFont val="MS UI Gothic"/>
        <family val="1"/>
        <charset val="1"/>
      </rPr>
      <t>※</t>
    </r>
    <r>
      <rPr>
        <sz val="10"/>
        <color rgb="FFFF0000"/>
        <rFont val="Century"/>
        <family val="1"/>
      </rPr>
      <t>1)</t>
    </r>
    <r>
      <rPr>
        <sz val="10"/>
        <color theme="1"/>
        <rFont val="Century"/>
        <family val="1"/>
      </rPr>
      <t xml:space="preserve"> to UGSAS Office.</t>
    </r>
    <phoneticPr fontId="1"/>
  </si>
  <si>
    <r>
      <rPr>
        <sz val="10"/>
        <color rgb="FFFF0000"/>
        <rFont val="Yu Gothic"/>
        <family val="1"/>
        <charset val="128"/>
      </rPr>
      <t>期日（※</t>
    </r>
    <r>
      <rPr>
        <sz val="10"/>
        <color rgb="FFFF0000"/>
        <rFont val="Century"/>
        <family val="1"/>
      </rPr>
      <t>1</t>
    </r>
    <r>
      <rPr>
        <sz val="10"/>
        <color rgb="FFFF0000"/>
        <rFont val="游ゴシック"/>
        <family val="1"/>
        <charset val="128"/>
      </rPr>
      <t>）</t>
    </r>
    <r>
      <rPr>
        <sz val="10"/>
        <rFont val="游ゴシック"/>
        <family val="3"/>
        <charset val="128"/>
      </rPr>
      <t>までに連合農学係へ提出願います。</t>
    </r>
    <phoneticPr fontId="1"/>
  </si>
  <si>
    <t>学 位 論 文 題 目 届</t>
    <rPh sb="0" eb="1">
      <t>ガク</t>
    </rPh>
    <rPh sb="2" eb="3">
      <t>クライ</t>
    </rPh>
    <rPh sb="4" eb="5">
      <t>ロン</t>
    </rPh>
    <rPh sb="6" eb="7">
      <t>ブン</t>
    </rPh>
    <rPh sb="8" eb="9">
      <t>ダイ</t>
    </rPh>
    <rPh sb="10" eb="11">
      <t>メ</t>
    </rPh>
    <rPh sb="12" eb="13">
      <t>トドケ</t>
    </rPh>
    <phoneticPr fontId="1"/>
  </si>
  <si>
    <r>
      <t xml:space="preserve">If the dissertation is in English, capitalize the first letters of all main words in the title.
</t>
    </r>
    <r>
      <rPr>
        <sz val="11"/>
        <color rgb="FFFF0000"/>
        <rFont val="Yu Gothic"/>
        <family val="1"/>
        <charset val="128"/>
      </rPr>
      <t>（例</t>
    </r>
    <r>
      <rPr>
        <sz val="11"/>
        <color rgb="FFFF0000"/>
        <rFont val="Century"/>
        <family val="1"/>
      </rPr>
      <t xml:space="preserve"> ex. </t>
    </r>
    <r>
      <rPr>
        <sz val="11"/>
        <color rgb="FFFF0000"/>
        <rFont val="Yu Gothic"/>
        <family val="1"/>
        <charset val="128"/>
      </rPr>
      <t>）「</t>
    </r>
    <r>
      <rPr>
        <u/>
        <sz val="11"/>
        <color rgb="FFFF0000"/>
        <rFont val="Century"/>
        <family val="1"/>
      </rPr>
      <t>S</t>
    </r>
    <r>
      <rPr>
        <sz val="11"/>
        <color rgb="FFFF0000"/>
        <rFont val="Century"/>
        <family val="1"/>
      </rPr>
      <t>tudies</t>
    </r>
    <r>
      <rPr>
        <sz val="11"/>
        <color rgb="FFFF0000"/>
        <rFont val="Yu Gothic"/>
        <family val="1"/>
        <charset val="128"/>
      </rPr>
      <t>　</t>
    </r>
    <r>
      <rPr>
        <sz val="11"/>
        <color rgb="FFFF0000"/>
        <rFont val="Century"/>
        <family val="1"/>
      </rPr>
      <t>on</t>
    </r>
    <r>
      <rPr>
        <sz val="11"/>
        <color rgb="FFFF0000"/>
        <rFont val="Yu Gothic"/>
        <family val="1"/>
        <charset val="128"/>
      </rPr>
      <t>　</t>
    </r>
    <r>
      <rPr>
        <u/>
        <sz val="11"/>
        <color rgb="FFFF0000"/>
        <rFont val="Century"/>
        <family val="1"/>
      </rPr>
      <t>B</t>
    </r>
    <r>
      <rPr>
        <sz val="11"/>
        <color rgb="FFFF0000"/>
        <rFont val="Century"/>
        <family val="1"/>
      </rPr>
      <t>iochemical</t>
    </r>
    <r>
      <rPr>
        <sz val="11"/>
        <color rgb="FFFF0000"/>
        <rFont val="Yu Gothic"/>
        <family val="1"/>
        <charset val="128"/>
      </rPr>
      <t>　・・・・」</t>
    </r>
    <phoneticPr fontId="1"/>
  </si>
  <si>
    <r>
      <rPr>
        <sz val="11"/>
        <color theme="1"/>
        <rFont val="Yu Gothic"/>
        <family val="1"/>
        <charset val="128"/>
      </rPr>
      <t>注）１</t>
    </r>
    <phoneticPr fontId="1"/>
  </si>
  <si>
    <r>
      <rPr>
        <sz val="11"/>
        <color theme="1"/>
        <rFont val="ＭＳ Ｐ明朝"/>
        <family val="1"/>
        <charset val="128"/>
      </rPr>
      <t>学位論文題目届</t>
    </r>
    <rPh sb="0" eb="2">
      <t>ガクイ</t>
    </rPh>
    <rPh sb="2" eb="4">
      <t>ロンブン</t>
    </rPh>
    <rPh sb="4" eb="6">
      <t>ダイモク</t>
    </rPh>
    <rPh sb="6" eb="7">
      <t>トドケ</t>
    </rPh>
    <phoneticPr fontId="1"/>
  </si>
  <si>
    <r>
      <rPr>
        <sz val="11"/>
        <color theme="1"/>
        <rFont val="ＭＳ Ｐ明朝"/>
        <family val="1"/>
        <charset val="128"/>
      </rPr>
      <t>研究題目変更願</t>
    </r>
    <rPh sb="0" eb="2">
      <t>ケンキュウ</t>
    </rPh>
    <rPh sb="2" eb="4">
      <t>ダイモク</t>
    </rPh>
    <rPh sb="4" eb="6">
      <t>ヘンコウ</t>
    </rPh>
    <rPh sb="6" eb="7">
      <t>ネガイ</t>
    </rPh>
    <phoneticPr fontId="1"/>
  </si>
  <si>
    <r>
      <rPr>
        <sz val="11"/>
        <color theme="1"/>
        <rFont val="Yu Gothic"/>
        <family val="1"/>
        <charset val="128"/>
      </rPr>
      <t>　　</t>
    </r>
    <r>
      <rPr>
        <sz val="11"/>
        <color theme="1"/>
        <rFont val="Century"/>
        <family val="1"/>
      </rPr>
      <t>2</t>
    </r>
    <phoneticPr fontId="1"/>
  </si>
  <si>
    <r>
      <rPr>
        <sz val="11"/>
        <color theme="1"/>
        <rFont val="Yu Gothic"/>
        <family val="1"/>
        <charset val="128"/>
      </rPr>
      <t>英文論文の場合，</t>
    </r>
    <r>
      <rPr>
        <sz val="11"/>
        <color rgb="FFFF0000"/>
        <rFont val="Yu Gothic"/>
        <family val="3"/>
        <charset val="128"/>
      </rPr>
      <t>単語の頭文字を大文字にしてください。</t>
    </r>
    <phoneticPr fontId="1"/>
  </si>
  <si>
    <r>
      <rPr>
        <sz val="11"/>
        <color theme="1"/>
        <rFont val="ＭＳ 明朝"/>
        <family val="1"/>
        <charset val="128"/>
      </rPr>
      <t>旧研究課題</t>
    </r>
    <r>
      <rPr>
        <sz val="11"/>
        <color theme="1"/>
        <rFont val="Century"/>
        <family val="1"/>
      </rPr>
      <t xml:space="preserve">
Former Research Title</t>
    </r>
    <rPh sb="0" eb="1">
      <t>キュウ</t>
    </rPh>
    <rPh sb="1" eb="3">
      <t>ケンキュウ</t>
    </rPh>
    <rPh sb="3" eb="5">
      <t>カダイ</t>
    </rPh>
    <phoneticPr fontId="1"/>
  </si>
  <si>
    <t>Gifu University</t>
    <phoneticPr fontId="1"/>
  </si>
  <si>
    <t>Shizuoka University</t>
    <phoneticPr fontId="1"/>
  </si>
  <si>
    <r>
      <rPr>
        <b/>
        <sz val="11"/>
        <color theme="1"/>
        <rFont val="ＭＳ Ｐ明朝"/>
        <family val="1"/>
        <charset val="128"/>
      </rPr>
      <t>代議員会委員</t>
    </r>
    <rPh sb="0" eb="3">
      <t>ダイギイン</t>
    </rPh>
    <rPh sb="3" eb="4">
      <t>カイ</t>
    </rPh>
    <rPh sb="4" eb="6">
      <t>イイン</t>
    </rPh>
    <phoneticPr fontId="1"/>
  </si>
  <si>
    <r>
      <rPr>
        <sz val="10"/>
        <color theme="1"/>
        <rFont val="游ゴシック"/>
        <family val="1"/>
        <charset val="128"/>
      </rPr>
      <t>生物生産科学</t>
    </r>
    <r>
      <rPr>
        <sz val="10"/>
        <color theme="1"/>
        <rFont val="Century"/>
        <family val="1"/>
      </rPr>
      <t xml:space="preserve"> Science of Biological Production</t>
    </r>
    <phoneticPr fontId="1"/>
  </si>
  <si>
    <r>
      <rPr>
        <sz val="10"/>
        <color theme="1"/>
        <rFont val="ＭＳ 明朝"/>
        <family val="2"/>
      </rPr>
      <t>生物生産科学</t>
    </r>
    <phoneticPr fontId="1"/>
  </si>
  <si>
    <r>
      <rPr>
        <sz val="11"/>
        <color theme="1"/>
        <rFont val="ＭＳ Ｐ明朝"/>
        <family val="1"/>
        <charset val="128"/>
      </rPr>
      <t>平松　研</t>
    </r>
    <r>
      <rPr>
        <sz val="11"/>
        <color theme="1"/>
        <rFont val="Century"/>
        <family val="1"/>
      </rPr>
      <t xml:space="preserve"> Ken HIRAMATSU</t>
    </r>
    <rPh sb="0" eb="4">
      <t>ヒラマツケン</t>
    </rPh>
    <phoneticPr fontId="1"/>
  </si>
  <si>
    <r>
      <rPr>
        <sz val="11"/>
        <color theme="1"/>
        <rFont val="ＭＳ Ｐ明朝"/>
        <family val="1"/>
        <charset val="128"/>
      </rPr>
      <t>平松　研</t>
    </r>
    <rPh sb="0" eb="4">
      <t>ヒラマツケン</t>
    </rPh>
    <phoneticPr fontId="1"/>
  </si>
  <si>
    <r>
      <rPr>
        <sz val="10"/>
        <color theme="1"/>
        <rFont val="游ゴシック"/>
        <family val="1"/>
        <charset val="128"/>
      </rPr>
      <t>生物環境科学</t>
    </r>
    <r>
      <rPr>
        <sz val="10"/>
        <color theme="1"/>
        <rFont val="Century"/>
        <family val="1"/>
      </rPr>
      <t xml:space="preserve"> Science of Biological Environment</t>
    </r>
    <phoneticPr fontId="1"/>
  </si>
  <si>
    <r>
      <rPr>
        <sz val="10"/>
        <color theme="1"/>
        <rFont val="ＭＳ 明朝"/>
        <family val="2"/>
      </rPr>
      <t>生物環境科学</t>
    </r>
    <phoneticPr fontId="1"/>
  </si>
  <si>
    <r>
      <rPr>
        <sz val="11"/>
        <color theme="1"/>
        <rFont val="ＭＳ Ｐ明朝"/>
        <family val="1"/>
        <charset val="128"/>
      </rPr>
      <t>中野　浩平</t>
    </r>
    <r>
      <rPr>
        <sz val="11"/>
        <color theme="1"/>
        <rFont val="Century"/>
        <family val="1"/>
      </rPr>
      <t xml:space="preserve"> Kohei NAKANO</t>
    </r>
    <rPh sb="0" eb="2">
      <t>ナカノ</t>
    </rPh>
    <rPh sb="3" eb="5">
      <t>コウヘイ</t>
    </rPh>
    <phoneticPr fontId="1"/>
  </si>
  <si>
    <r>
      <rPr>
        <sz val="11"/>
        <color theme="1"/>
        <rFont val="ＭＳ Ｐ明朝"/>
        <family val="1"/>
        <charset val="128"/>
      </rPr>
      <t>中野　浩平</t>
    </r>
    <rPh sb="0" eb="2">
      <t>ナカノ</t>
    </rPh>
    <rPh sb="3" eb="5">
      <t>コウヘイ</t>
    </rPh>
    <phoneticPr fontId="1"/>
  </si>
  <si>
    <r>
      <rPr>
        <sz val="10"/>
        <color theme="1"/>
        <rFont val="游ゴシック"/>
        <family val="1"/>
        <charset val="128"/>
      </rPr>
      <t>生物資源科学</t>
    </r>
    <r>
      <rPr>
        <sz val="10"/>
        <color theme="1"/>
        <rFont val="Century"/>
        <family val="1"/>
      </rPr>
      <t xml:space="preserve"> Science of Biological Resources</t>
    </r>
    <phoneticPr fontId="1"/>
  </si>
  <si>
    <r>
      <rPr>
        <sz val="10"/>
        <color theme="1"/>
        <rFont val="ＭＳ 明朝"/>
        <family val="2"/>
      </rPr>
      <t>生物資源科学</t>
    </r>
    <phoneticPr fontId="1"/>
  </si>
  <si>
    <r>
      <rPr>
        <sz val="11"/>
        <color theme="1"/>
        <rFont val="ＭＳ Ｐ明朝"/>
        <family val="1"/>
        <charset val="128"/>
      </rPr>
      <t>八代田真人</t>
    </r>
    <r>
      <rPr>
        <sz val="11"/>
        <color theme="1"/>
        <rFont val="Century"/>
        <family val="1"/>
      </rPr>
      <t xml:space="preserve"> Masato YAYOTA</t>
    </r>
    <rPh sb="0" eb="2">
      <t>ヤシロ</t>
    </rPh>
    <rPh sb="2" eb="3">
      <t>タ</t>
    </rPh>
    <rPh sb="3" eb="5">
      <t>マサト</t>
    </rPh>
    <phoneticPr fontId="1"/>
  </si>
  <si>
    <r>
      <rPr>
        <sz val="11"/>
        <color theme="1"/>
        <rFont val="ＭＳ Ｐ明朝"/>
        <family val="1"/>
        <charset val="128"/>
      </rPr>
      <t>八代田真人</t>
    </r>
    <rPh sb="0" eb="2">
      <t>ヤシロ</t>
    </rPh>
    <rPh sb="2" eb="3">
      <t>タ</t>
    </rPh>
    <rPh sb="3" eb="5">
      <t>マサト</t>
    </rPh>
    <phoneticPr fontId="1"/>
  </si>
  <si>
    <r>
      <rPr>
        <sz val="10"/>
        <color theme="1"/>
        <rFont val="游ゴシック"/>
        <family val="1"/>
        <charset val="128"/>
      </rPr>
      <t>国際連携食品科学技術</t>
    </r>
    <r>
      <rPr>
        <sz val="10"/>
        <color theme="1"/>
        <rFont val="Century"/>
        <family val="1"/>
      </rPr>
      <t xml:space="preserve"> International Joint Ph.D. Program in Food Science &amp; Technology</t>
    </r>
    <phoneticPr fontId="1"/>
  </si>
  <si>
    <r>
      <rPr>
        <sz val="10"/>
        <color theme="1"/>
        <rFont val="ＭＳ 明朝"/>
        <family val="2"/>
      </rPr>
      <t>国際連携食品科学技術</t>
    </r>
    <phoneticPr fontId="1"/>
  </si>
  <si>
    <r>
      <rPr>
        <sz val="11"/>
        <color theme="1"/>
        <rFont val="ＭＳ Ｐ明朝"/>
        <family val="1"/>
        <charset val="128"/>
      </rPr>
      <t>西村　眞一</t>
    </r>
    <r>
      <rPr>
        <sz val="11"/>
        <color theme="1"/>
        <rFont val="Century"/>
        <family val="1"/>
      </rPr>
      <t xml:space="preserve"> Shinichi NISHIMURA</t>
    </r>
    <rPh sb="0" eb="2">
      <t>ニシムラ</t>
    </rPh>
    <rPh sb="3" eb="5">
      <t>シンイチ</t>
    </rPh>
    <phoneticPr fontId="1"/>
  </si>
  <si>
    <r>
      <rPr>
        <sz val="11"/>
        <color theme="1"/>
        <rFont val="ＭＳ Ｐ明朝"/>
        <family val="1"/>
        <charset val="128"/>
      </rPr>
      <t>西村　眞一</t>
    </r>
    <rPh sb="0" eb="2">
      <t>ニシムラ</t>
    </rPh>
    <rPh sb="3" eb="5">
      <t>シンイチ</t>
    </rPh>
    <phoneticPr fontId="1"/>
  </si>
  <si>
    <r>
      <rPr>
        <sz val="11"/>
        <color theme="1"/>
        <rFont val="ＭＳ Ｐ明朝"/>
        <family val="1"/>
        <charset val="128"/>
      </rPr>
      <t>河合　真吾</t>
    </r>
    <r>
      <rPr>
        <sz val="11"/>
        <color theme="1"/>
        <rFont val="Century"/>
        <family val="1"/>
      </rPr>
      <t xml:space="preserve"> Shingo KAWAI</t>
    </r>
    <rPh sb="0" eb="2">
      <t>カワイ</t>
    </rPh>
    <rPh sb="3" eb="5">
      <t>シンゴ</t>
    </rPh>
    <phoneticPr fontId="1"/>
  </si>
  <si>
    <r>
      <rPr>
        <sz val="11"/>
        <color theme="1"/>
        <rFont val="ＭＳ Ｐ明朝"/>
        <family val="1"/>
        <charset val="128"/>
      </rPr>
      <t>河合　真吾</t>
    </r>
    <rPh sb="0" eb="2">
      <t>カワイ</t>
    </rPh>
    <rPh sb="3" eb="5">
      <t>シンゴ</t>
    </rPh>
    <phoneticPr fontId="1"/>
  </si>
  <si>
    <r>
      <rPr>
        <sz val="10"/>
        <color theme="1"/>
        <rFont val="游ゴシック"/>
        <family val="1"/>
        <charset val="128"/>
      </rPr>
      <t>植物生産管理学</t>
    </r>
    <r>
      <rPr>
        <sz val="10"/>
        <color theme="1"/>
        <rFont val="Century"/>
        <family val="1"/>
      </rPr>
      <t xml:space="preserve"> Plant Production &amp; Management</t>
    </r>
    <phoneticPr fontId="1"/>
  </si>
  <si>
    <r>
      <rPr>
        <sz val="10"/>
        <color theme="1"/>
        <rFont val="ＭＳ 明朝"/>
        <family val="2"/>
      </rPr>
      <t>植物生産管理学</t>
    </r>
    <phoneticPr fontId="1"/>
  </si>
  <si>
    <r>
      <rPr>
        <sz val="11"/>
        <color theme="1"/>
        <rFont val="ＭＳ Ｐ明朝"/>
        <family val="1"/>
        <charset val="128"/>
      </rPr>
      <t>中川　智行</t>
    </r>
    <r>
      <rPr>
        <sz val="11"/>
        <color theme="1"/>
        <rFont val="Century"/>
        <family val="1"/>
      </rPr>
      <t xml:space="preserve"> Tomoyuki NAKAGAWA</t>
    </r>
    <rPh sb="0" eb="2">
      <t>ナカガワ</t>
    </rPh>
    <rPh sb="3" eb="5">
      <t>トモユキ</t>
    </rPh>
    <phoneticPr fontId="1"/>
  </si>
  <si>
    <r>
      <rPr>
        <sz val="11"/>
        <color theme="1"/>
        <rFont val="ＭＳ Ｐ明朝"/>
        <family val="1"/>
        <charset val="128"/>
      </rPr>
      <t>中川　智行</t>
    </r>
    <rPh sb="0" eb="2">
      <t>ナカガワ</t>
    </rPh>
    <rPh sb="3" eb="5">
      <t>トモユキ</t>
    </rPh>
    <phoneticPr fontId="1"/>
  </si>
  <si>
    <r>
      <rPr>
        <sz val="10"/>
        <color theme="1"/>
        <rFont val="游ゴシック"/>
        <family val="1"/>
        <charset val="128"/>
      </rPr>
      <t>動物生産利用学</t>
    </r>
    <r>
      <rPr>
        <sz val="10"/>
        <color theme="1"/>
        <rFont val="Century"/>
        <family val="1"/>
      </rPr>
      <t xml:space="preserve"> Animal Resource Production</t>
    </r>
    <phoneticPr fontId="1"/>
  </si>
  <si>
    <r>
      <rPr>
        <sz val="10"/>
        <color theme="1"/>
        <rFont val="ＭＳ 明朝"/>
        <family val="2"/>
      </rPr>
      <t>動物生産利用学</t>
    </r>
    <phoneticPr fontId="1"/>
  </si>
  <si>
    <r>
      <rPr>
        <sz val="10"/>
        <color theme="1"/>
        <rFont val="游ゴシック"/>
        <family val="1"/>
        <charset val="128"/>
      </rPr>
      <t>環境整備学</t>
    </r>
    <r>
      <rPr>
        <sz val="10"/>
        <color theme="1"/>
        <rFont val="Century"/>
        <family val="1"/>
      </rPr>
      <t xml:space="preserve"> Agricultural &amp; Environmental Engineering</t>
    </r>
    <phoneticPr fontId="1"/>
  </si>
  <si>
    <r>
      <rPr>
        <sz val="10"/>
        <color theme="1"/>
        <rFont val="ＭＳ 明朝"/>
        <family val="2"/>
      </rPr>
      <t>環境整備学</t>
    </r>
    <phoneticPr fontId="1"/>
  </si>
  <si>
    <r>
      <rPr>
        <sz val="11"/>
        <color theme="1"/>
        <rFont val="ＭＳ Ｐ明朝"/>
        <family val="1"/>
        <charset val="128"/>
      </rPr>
      <t>山下　雅幸</t>
    </r>
    <r>
      <rPr>
        <sz val="11"/>
        <color theme="1"/>
        <rFont val="Century"/>
        <family val="1"/>
      </rPr>
      <t xml:space="preserve"> Masayuki YAMASHITA</t>
    </r>
    <rPh sb="0" eb="2">
      <t>ヤマシタ</t>
    </rPh>
    <rPh sb="3" eb="5">
      <t>マサユキ</t>
    </rPh>
    <phoneticPr fontId="1"/>
  </si>
  <si>
    <r>
      <rPr>
        <sz val="11"/>
        <color theme="1"/>
        <rFont val="ＭＳ Ｐ明朝"/>
        <family val="1"/>
        <charset val="128"/>
      </rPr>
      <t>山下　雅幸</t>
    </r>
    <rPh sb="0" eb="2">
      <t>ヤマシタ</t>
    </rPh>
    <rPh sb="3" eb="5">
      <t>マサユキ</t>
    </rPh>
    <phoneticPr fontId="1"/>
  </si>
  <si>
    <r>
      <rPr>
        <sz val="10"/>
        <color theme="1"/>
        <rFont val="游ゴシック"/>
        <family val="1"/>
        <charset val="128"/>
      </rPr>
      <t>生物環境管理学</t>
    </r>
    <r>
      <rPr>
        <sz val="10"/>
        <color theme="1"/>
        <rFont val="Century"/>
        <family val="1"/>
      </rPr>
      <t xml:space="preserve"> Management of Biological Environment</t>
    </r>
    <phoneticPr fontId="1"/>
  </si>
  <si>
    <r>
      <rPr>
        <sz val="10"/>
        <color theme="1"/>
        <rFont val="ＭＳ 明朝"/>
        <family val="2"/>
      </rPr>
      <t>生物環境管理学</t>
    </r>
    <phoneticPr fontId="1"/>
  </si>
  <si>
    <r>
      <rPr>
        <sz val="10"/>
        <color theme="1"/>
        <rFont val="游ゴシック"/>
        <family val="1"/>
        <charset val="128"/>
      </rPr>
      <t>生物資源利用学</t>
    </r>
    <r>
      <rPr>
        <sz val="10"/>
        <color theme="1"/>
        <rFont val="Century"/>
        <family val="1"/>
      </rPr>
      <t xml:space="preserve"> Utilization of Biological Resources</t>
    </r>
    <phoneticPr fontId="1"/>
  </si>
  <si>
    <r>
      <rPr>
        <sz val="10"/>
        <color theme="1"/>
        <rFont val="ＭＳ 明朝"/>
        <family val="2"/>
      </rPr>
      <t>生物資源利用学</t>
    </r>
    <phoneticPr fontId="1"/>
  </si>
  <si>
    <r>
      <rPr>
        <sz val="11"/>
        <color theme="1"/>
        <rFont val="ＭＳ Ｐ明朝"/>
        <family val="1"/>
        <charset val="128"/>
      </rPr>
      <t>小林　佑理子</t>
    </r>
    <r>
      <rPr>
        <sz val="11"/>
        <color theme="1"/>
        <rFont val="Century"/>
        <family val="1"/>
      </rPr>
      <t xml:space="preserve"> Yuriko KOBAYASHI</t>
    </r>
    <rPh sb="0" eb="2">
      <t>コバヤシ</t>
    </rPh>
    <rPh sb="3" eb="5">
      <t>ユリ</t>
    </rPh>
    <rPh sb="5" eb="6">
      <t>コ</t>
    </rPh>
    <phoneticPr fontId="1"/>
  </si>
  <si>
    <r>
      <rPr>
        <sz val="11"/>
        <color theme="1"/>
        <rFont val="ＭＳ Ｐ明朝"/>
        <family val="1"/>
        <charset val="128"/>
      </rPr>
      <t>小林　佑理子</t>
    </r>
    <rPh sb="0" eb="2">
      <t>コバヤシ</t>
    </rPh>
    <rPh sb="3" eb="5">
      <t>ユリ</t>
    </rPh>
    <rPh sb="5" eb="6">
      <t>コ</t>
    </rPh>
    <phoneticPr fontId="1"/>
  </si>
  <si>
    <r>
      <rPr>
        <sz val="10"/>
        <color theme="1"/>
        <rFont val="游ゴシック"/>
        <family val="1"/>
        <charset val="128"/>
      </rPr>
      <t>スマートマテリアル科学</t>
    </r>
    <r>
      <rPr>
        <sz val="10"/>
        <color theme="1"/>
        <rFont val="Century"/>
        <family val="1"/>
      </rPr>
      <t xml:space="preserve"> Smart Material Science</t>
    </r>
    <phoneticPr fontId="1"/>
  </si>
  <si>
    <r>
      <rPr>
        <sz val="10"/>
        <color theme="1"/>
        <rFont val="ＭＳ 明朝"/>
        <family val="2"/>
      </rPr>
      <t>スマートマテリアル科学</t>
    </r>
    <phoneticPr fontId="1"/>
  </si>
  <si>
    <r>
      <rPr>
        <b/>
        <sz val="11"/>
        <color theme="1"/>
        <rFont val="ＭＳ Ｐ明朝"/>
        <family val="1"/>
        <charset val="128"/>
      </rPr>
      <t>配置大学</t>
    </r>
    <rPh sb="0" eb="2">
      <t>ハイチ</t>
    </rPh>
    <rPh sb="2" eb="4">
      <t>ダイガク</t>
    </rPh>
    <phoneticPr fontId="1"/>
  </si>
  <si>
    <r>
      <rPr>
        <sz val="10"/>
        <color theme="1"/>
        <rFont val="游ゴシック"/>
        <family val="1"/>
        <charset val="128"/>
      </rPr>
      <t>生物機能制御学</t>
    </r>
    <r>
      <rPr>
        <sz val="10"/>
        <color theme="1"/>
        <rFont val="Century"/>
        <family val="1"/>
      </rPr>
      <t xml:space="preserve"> Regulation of Biological Functions</t>
    </r>
    <phoneticPr fontId="1"/>
  </si>
  <si>
    <r>
      <rPr>
        <sz val="10"/>
        <color theme="1"/>
        <rFont val="ＭＳ 明朝"/>
        <family val="2"/>
      </rPr>
      <t>生物機能制御学</t>
    </r>
    <phoneticPr fontId="1"/>
  </si>
  <si>
    <r>
      <rPr>
        <sz val="11"/>
        <color theme="1"/>
        <rFont val="ＭＳ Ｐ明朝"/>
        <family val="1"/>
        <charset val="128"/>
      </rPr>
      <t>岐阜大学</t>
    </r>
    <r>
      <rPr>
        <sz val="11"/>
        <color theme="1"/>
        <rFont val="Century"/>
        <family val="1"/>
      </rPr>
      <t xml:space="preserve"> Gifu University</t>
    </r>
    <rPh sb="0" eb="4">
      <t>ギフダイガク</t>
    </rPh>
    <phoneticPr fontId="1"/>
  </si>
  <si>
    <r>
      <rPr>
        <sz val="11"/>
        <color theme="1"/>
        <rFont val="ＭＳ Ｐ明朝"/>
        <family val="1"/>
        <charset val="128"/>
      </rPr>
      <t>岐阜大学</t>
    </r>
    <rPh sb="0" eb="4">
      <t>ギフダイガク</t>
    </rPh>
    <phoneticPr fontId="1"/>
  </si>
  <si>
    <r>
      <rPr>
        <sz val="11"/>
        <color theme="1"/>
        <rFont val="ＭＳ Ｐ明朝"/>
        <family val="1"/>
        <charset val="128"/>
      </rPr>
      <t>静岡大学</t>
    </r>
    <r>
      <rPr>
        <sz val="11"/>
        <color theme="1"/>
        <rFont val="Century"/>
        <family val="1"/>
      </rPr>
      <t xml:space="preserve"> Shizuoka University</t>
    </r>
    <rPh sb="0" eb="2">
      <t>シズオカ</t>
    </rPh>
    <rPh sb="2" eb="4">
      <t>ダイガク</t>
    </rPh>
    <phoneticPr fontId="1"/>
  </si>
  <si>
    <r>
      <rPr>
        <sz val="11"/>
        <color theme="1"/>
        <rFont val="ＭＳ Ｐ明朝"/>
        <family val="1"/>
        <charset val="128"/>
      </rPr>
      <t>静岡大学</t>
    </r>
    <rPh sb="0" eb="2">
      <t>シズオカ</t>
    </rPh>
    <rPh sb="2" eb="4">
      <t>ダイガク</t>
    </rPh>
    <phoneticPr fontId="1"/>
  </si>
  <si>
    <r>
      <rPr>
        <sz val="10"/>
        <color theme="1"/>
        <rFont val="ＭＳ Ｐ明朝"/>
        <family val="1"/>
        <charset val="128"/>
      </rPr>
      <t>専攻と連合講座の一致確認</t>
    </r>
    <rPh sb="0" eb="2">
      <t>センコウ</t>
    </rPh>
    <rPh sb="3" eb="5">
      <t>レンゴウ</t>
    </rPh>
    <rPh sb="5" eb="7">
      <t>コウザ</t>
    </rPh>
    <rPh sb="8" eb="10">
      <t>イッチ</t>
    </rPh>
    <rPh sb="10" eb="12">
      <t>カクニン</t>
    </rPh>
    <phoneticPr fontId="1"/>
  </si>
  <si>
    <t>Applicant's Name</t>
    <phoneticPr fontId="1"/>
  </si>
  <si>
    <r>
      <rPr>
        <sz val="11"/>
        <color theme="1"/>
        <rFont val="ＭＳ 明朝"/>
        <family val="1"/>
        <charset val="128"/>
      </rPr>
      <t xml:space="preserve">学会及び社会における活動状況
</t>
    </r>
    <r>
      <rPr>
        <sz val="11"/>
        <color theme="1"/>
        <rFont val="Century"/>
        <family val="1"/>
      </rPr>
      <t>Column on activities in academic societies or the community</t>
    </r>
    <rPh sb="0" eb="2">
      <t>ガッカイ</t>
    </rPh>
    <rPh sb="2" eb="3">
      <t>オヨ</t>
    </rPh>
    <rPh sb="4" eb="6">
      <t>シャカイ</t>
    </rPh>
    <rPh sb="10" eb="12">
      <t>カツドウ</t>
    </rPh>
    <rPh sb="12" eb="14">
      <t>ジョウキョウ</t>
    </rPh>
    <phoneticPr fontId="1"/>
  </si>
  <si>
    <r>
      <t xml:space="preserve">賞　　　　　　　　罰  
</t>
    </r>
    <r>
      <rPr>
        <sz val="10.5"/>
        <color theme="1"/>
        <rFont val="Century"/>
        <family val="1"/>
      </rPr>
      <t>Special achievements</t>
    </r>
    <rPh sb="0" eb="1">
      <t>ショウ</t>
    </rPh>
    <rPh sb="9" eb="10">
      <t>バツ</t>
    </rPh>
    <phoneticPr fontId="1"/>
  </si>
  <si>
    <r>
      <t>研　究　歴（研究期間・研究内容等を年代順に記入すること。）</t>
    </r>
    <r>
      <rPr>
        <sz val="10.5"/>
        <color theme="1"/>
        <rFont val="Century"/>
        <family val="1"/>
      </rPr>
      <t xml:space="preserve"> 
Research history</t>
    </r>
    <rPh sb="0" eb="1">
      <t>ケン</t>
    </rPh>
    <rPh sb="2" eb="3">
      <t>キワム</t>
    </rPh>
    <rPh sb="4" eb="5">
      <t>レキ</t>
    </rPh>
    <rPh sb="6" eb="8">
      <t>ケンキュウ</t>
    </rPh>
    <rPh sb="8" eb="10">
      <t>キカン</t>
    </rPh>
    <rPh sb="11" eb="13">
      <t>ケンキュウ</t>
    </rPh>
    <rPh sb="13" eb="15">
      <t>ナイヨウ</t>
    </rPh>
    <rPh sb="15" eb="16">
      <t>トウ</t>
    </rPh>
    <rPh sb="17" eb="19">
      <t>ネンダイ</t>
    </rPh>
    <rPh sb="19" eb="20">
      <t>ジュン</t>
    </rPh>
    <rPh sb="21" eb="23">
      <t>キニュウ</t>
    </rPh>
    <phoneticPr fontId="1"/>
  </si>
  <si>
    <t>Country name</t>
    <phoneticPr fontId="1"/>
  </si>
  <si>
    <t>1. All names in the doctoral application must be the same as used on the diploma.</t>
    <phoneticPr fontId="1"/>
  </si>
  <si>
    <t>4. English spelling of applicant’s name and country name (for international students only) ( designated form) is used to diploma and English degree certificate.</t>
    <phoneticPr fontId="1"/>
  </si>
  <si>
    <t>Applicant’s name:</t>
    <phoneticPr fontId="1"/>
  </si>
  <si>
    <t>Documents to be Submitted</t>
    <phoneticPr fontId="1"/>
  </si>
  <si>
    <t xml:space="preserve">Number of copies </t>
    <phoneticPr fontId="1"/>
  </si>
  <si>
    <t>Primary Academic Supervisor</t>
    <phoneticPr fontId="1"/>
  </si>
  <si>
    <t>Member of Board of Representatives</t>
    <phoneticPr fontId="1"/>
  </si>
  <si>
    <t>Remarks</t>
    <phoneticPr fontId="1"/>
  </si>
  <si>
    <t>1+PDF</t>
    <phoneticPr fontId="1"/>
  </si>
  <si>
    <r>
      <t>1.</t>
    </r>
    <r>
      <rPr>
        <sz val="9"/>
        <color theme="1"/>
        <rFont val="Century"/>
        <family val="1"/>
      </rPr>
      <t>DOCTORAL  APPLICATION  FORM  (Form No.1)</t>
    </r>
    <phoneticPr fontId="1"/>
  </si>
  <si>
    <r>
      <rPr>
        <sz val="9"/>
        <color rgb="FF000000"/>
        <rFont val="ＭＳ Ｐ明朝"/>
        <family val="1"/>
        <charset val="128"/>
      </rPr>
      <t>２．</t>
    </r>
    <r>
      <rPr>
        <sz val="9"/>
        <color theme="1"/>
        <rFont val="Century"/>
        <family val="1"/>
      </rPr>
      <t>LIST OF PUBLICATIONS</t>
    </r>
    <r>
      <rPr>
        <sz val="9"/>
        <color theme="1"/>
        <rFont val="ＭＳ 明朝"/>
        <family val="1"/>
        <charset val="128"/>
      </rPr>
      <t>　</t>
    </r>
    <r>
      <rPr>
        <sz val="9"/>
        <color theme="1"/>
        <rFont val="Century"/>
        <family val="1"/>
      </rPr>
      <t>(Form No.2)</t>
    </r>
    <phoneticPr fontId="1"/>
  </si>
  <si>
    <r>
      <rPr>
        <sz val="9"/>
        <color rgb="FF000000"/>
        <rFont val="ＭＳ Ｐ明朝"/>
        <family val="1"/>
        <charset val="128"/>
      </rPr>
      <t>５．</t>
    </r>
    <r>
      <rPr>
        <sz val="9"/>
        <color theme="1"/>
        <rFont val="Century"/>
        <family val="1"/>
      </rPr>
      <t>Dissertation</t>
    </r>
    <phoneticPr fontId="1"/>
  </si>
  <si>
    <r>
      <rPr>
        <sz val="9"/>
        <color rgb="FF000000"/>
        <rFont val="ＭＳ Ｐ明朝"/>
        <family val="1"/>
        <charset val="128"/>
      </rPr>
      <t>７．</t>
    </r>
    <r>
      <rPr>
        <sz val="9"/>
        <color theme="1"/>
        <rFont val="Century"/>
        <family val="1"/>
      </rPr>
      <t>Academic Papers that Form the Basis of Dissertation</t>
    </r>
    <phoneticPr fontId="1"/>
  </si>
  <si>
    <r>
      <rPr>
        <sz val="9"/>
        <color rgb="FF000000"/>
        <rFont val="ＭＳ Ｐ明朝"/>
        <family val="1"/>
        <charset val="128"/>
      </rPr>
      <t>８．</t>
    </r>
    <r>
      <rPr>
        <sz val="9"/>
        <color theme="1"/>
        <rFont val="Century"/>
        <family val="1"/>
      </rPr>
      <t>Previously Presented Academic Papers</t>
    </r>
    <phoneticPr fontId="1"/>
  </si>
  <si>
    <r>
      <rPr>
        <sz val="9"/>
        <color rgb="FF000000"/>
        <rFont val="ＭＳ Ｐ明朝"/>
        <family val="1"/>
        <charset val="128"/>
      </rPr>
      <t>９．</t>
    </r>
    <r>
      <rPr>
        <sz val="9"/>
        <color theme="1"/>
        <rFont val="Century"/>
        <family val="1"/>
      </rPr>
      <t>CURRICULUM VITAE  (Form No.4)</t>
    </r>
    <phoneticPr fontId="1"/>
  </si>
  <si>
    <r>
      <rPr>
        <sz val="9"/>
        <color rgb="FF000000"/>
        <rFont val="ＭＳ Ｐ明朝"/>
        <family val="1"/>
        <charset val="128"/>
      </rPr>
      <t>１０．</t>
    </r>
    <r>
      <rPr>
        <sz val="9"/>
        <color theme="1"/>
        <rFont val="Century"/>
        <family val="1"/>
      </rPr>
      <t xml:space="preserve">LETTER OF CONSENT  (Form No.5) </t>
    </r>
    <r>
      <rPr>
        <sz val="9"/>
        <color theme="1"/>
        <rFont val="MS UI Gothic"/>
        <family val="1"/>
        <charset val="1"/>
      </rPr>
      <t>※</t>
    </r>
    <r>
      <rPr>
        <sz val="9"/>
        <color theme="1"/>
        <rFont val="Century"/>
        <family val="1"/>
      </rPr>
      <t>Each from all authors</t>
    </r>
    <phoneticPr fontId="1"/>
  </si>
  <si>
    <r>
      <rPr>
        <sz val="9"/>
        <rFont val="ＭＳ Ｐ明朝"/>
        <family val="1"/>
        <charset val="128"/>
      </rPr>
      <t>１１．</t>
    </r>
    <r>
      <rPr>
        <sz val="9"/>
        <rFont val="Century"/>
        <family val="1"/>
      </rPr>
      <t>Institutional Repository Registration Application Form</t>
    </r>
    <phoneticPr fontId="1"/>
  </si>
  <si>
    <r>
      <rPr>
        <sz val="9"/>
        <color rgb="FFFF0000"/>
        <rFont val="ＭＳ Ｐ明朝"/>
        <family val="1"/>
        <charset val="128"/>
      </rPr>
      <t>１２．</t>
    </r>
    <r>
      <rPr>
        <sz val="9"/>
        <color rgb="FFFF0000"/>
        <rFont val="Century"/>
        <family val="1"/>
      </rPr>
      <t>Resident Record *Issued within 3 months prior to application. *Copies are not acceptable.</t>
    </r>
    <phoneticPr fontId="1"/>
  </si>
  <si>
    <r>
      <t>3. ‘</t>
    </r>
    <r>
      <rPr>
        <sz val="9"/>
        <color rgb="FF000000"/>
        <rFont val="ＭＳ Ｐ明朝"/>
        <family val="1"/>
        <charset val="128"/>
      </rPr>
      <t>○</t>
    </r>
    <r>
      <rPr>
        <sz val="9"/>
        <color rgb="FF000000"/>
        <rFont val="Century"/>
        <family val="1"/>
      </rPr>
      <t>’ mark of documents (No.10) should be made for each of all co-authors if the academic papers that form the basis of dissertation are co-authored.</t>
    </r>
    <phoneticPr fontId="1"/>
  </si>
  <si>
    <t>Confirmation detailss</t>
    <phoneticPr fontId="1"/>
  </si>
  <si>
    <t>This dissertation was checked using plagiarism-checking software and found to be free of plagiarism, falsification, or fabrication.</t>
    <phoneticPr fontId="1"/>
  </si>
  <si>
    <t>Primary Academic Supervisor (signature)</t>
    <phoneticPr fontId="1"/>
  </si>
  <si>
    <r>
      <t>Note</t>
    </r>
    <r>
      <rPr>
        <sz val="9"/>
        <color rgb="FF000000"/>
        <rFont val="ＭＳ Ｐ明朝"/>
        <family val="1"/>
        <charset val="128"/>
      </rPr>
      <t>：</t>
    </r>
    <phoneticPr fontId="1"/>
  </si>
  <si>
    <t>II) Confirmation that the Dissertation is free from plagiarism</t>
    <phoneticPr fontId="1"/>
  </si>
  <si>
    <r>
      <t xml:space="preserve">I) Please put </t>
    </r>
    <r>
      <rPr>
        <sz val="10.5"/>
        <color rgb="FF000000"/>
        <rFont val="Segoe UI Symbol"/>
        <family val="1"/>
      </rPr>
      <t>✓</t>
    </r>
    <r>
      <rPr>
        <sz val="10.5"/>
        <color rgb="FF000000"/>
        <rFont val="Century"/>
        <family val="1"/>
      </rPr>
      <t>in the box when you are ready for the relevant documents.</t>
    </r>
    <phoneticPr fontId="1"/>
  </si>
  <si>
    <r>
      <rPr>
        <sz val="10.5"/>
        <color theme="1"/>
        <rFont val="Yu Gothic"/>
        <family val="1"/>
        <charset val="128"/>
      </rPr>
      <t>　</t>
    </r>
    <r>
      <rPr>
        <sz val="10.5"/>
        <color theme="1"/>
        <rFont val="Century"/>
        <family val="1"/>
      </rPr>
      <t>Herewith, I apply for the doctoral degree, with providing the following documents followed after the details of regulations for handling Doctoral Degrees Article 4.</t>
    </r>
    <phoneticPr fontId="1"/>
  </si>
  <si>
    <r>
      <rPr>
        <sz val="11"/>
        <color theme="1"/>
        <rFont val="游ゴシック"/>
        <family val="1"/>
        <charset val="128"/>
      </rPr>
      <t>（又は住民票　</t>
    </r>
    <r>
      <rPr>
        <sz val="11"/>
        <color theme="1"/>
        <rFont val="Century"/>
        <family val="1"/>
      </rPr>
      <t>Resident Record</t>
    </r>
    <r>
      <rPr>
        <sz val="11"/>
        <color theme="1"/>
        <rFont val="游ゴシック"/>
        <family val="1"/>
        <charset val="128"/>
      </rPr>
      <t>）</t>
    </r>
    <rPh sb="1" eb="2">
      <t>マタ</t>
    </rPh>
    <phoneticPr fontId="1"/>
  </si>
  <si>
    <r>
      <rPr>
        <sz val="11"/>
        <color theme="1"/>
        <rFont val="ＭＳ 明朝"/>
        <family val="1"/>
        <charset val="128"/>
      </rPr>
      <t>（巻･号･頁）(</t>
    </r>
    <r>
      <rPr>
        <sz val="11"/>
        <color theme="1"/>
        <rFont val="Century"/>
        <family val="1"/>
      </rPr>
      <t>Vol., No., Page)</t>
    </r>
    <rPh sb="1" eb="2">
      <t>カン</t>
    </rPh>
    <rPh sb="3" eb="4">
      <t>ゴウ</t>
    </rPh>
    <rPh sb="5" eb="6">
      <t>ページ</t>
    </rPh>
    <phoneticPr fontId="1"/>
  </si>
  <si>
    <t xml:space="preserve"> to submit the</t>
    <phoneticPr fontId="1"/>
  </si>
  <si>
    <t xml:space="preserve">Graduate School of Agricultural Science, Gifu University. </t>
    <phoneticPr fontId="1"/>
  </si>
  <si>
    <t xml:space="preserve">above-mentioned paper in support of his/her doctoral application (in agriculture) at The United </t>
    <phoneticPr fontId="1"/>
  </si>
  <si>
    <t>　投稿中，印刷中，発表と進んでもこの書類に効力を持ちます。</t>
    <phoneticPr fontId="1"/>
  </si>
  <si>
    <r>
      <rPr>
        <sz val="11"/>
        <color theme="1"/>
        <rFont val="ＭＳ 明朝"/>
        <family val="1"/>
        <charset val="128"/>
      </rPr>
      <t xml:space="preserve">著者名 </t>
    </r>
    <r>
      <rPr>
        <sz val="11"/>
        <color theme="1"/>
        <rFont val="Century"/>
        <family val="1"/>
      </rPr>
      <t>Authors</t>
    </r>
    <rPh sb="0" eb="3">
      <t>チョシャメイ</t>
    </rPh>
    <phoneticPr fontId="1"/>
  </si>
  <si>
    <r>
      <rPr>
        <sz val="11"/>
        <color theme="1"/>
        <rFont val="Yu Gothic"/>
        <family val="1"/>
        <charset val="128"/>
      </rPr>
      <t>学位論文（英文）</t>
    </r>
    <r>
      <rPr>
        <sz val="11"/>
        <color theme="1"/>
        <rFont val="Century"/>
        <family val="1"/>
      </rPr>
      <t>Dissertation (in English)</t>
    </r>
    <rPh sb="0" eb="2">
      <t>ガクイ</t>
    </rPh>
    <rPh sb="2" eb="4">
      <t>ロンブン</t>
    </rPh>
    <rPh sb="5" eb="7">
      <t>エイブン</t>
    </rPh>
    <phoneticPr fontId="1"/>
  </si>
  <si>
    <r>
      <rPr>
        <sz val="11"/>
        <color theme="1"/>
        <rFont val="ＭＳ Ｐ明朝"/>
        <family val="1"/>
        <charset val="128"/>
      </rPr>
      <t xml:space="preserve">学位論文の基礎となる学術論文２
</t>
    </r>
    <r>
      <rPr>
        <sz val="11"/>
        <color theme="1"/>
        <rFont val="Century"/>
        <family val="1"/>
      </rPr>
      <t>Academic Papers that Form the Basis of Dissertation No.2</t>
    </r>
    <rPh sb="0" eb="2">
      <t>ガクイ</t>
    </rPh>
    <rPh sb="2" eb="4">
      <t>ロンブン</t>
    </rPh>
    <rPh sb="5" eb="7">
      <t>キソ</t>
    </rPh>
    <rPh sb="10" eb="12">
      <t>ガクジュツ</t>
    </rPh>
    <rPh sb="12" eb="14">
      <t>ロンブン</t>
    </rPh>
    <phoneticPr fontId="1"/>
  </si>
  <si>
    <r>
      <t>基礎論文</t>
    </r>
    <r>
      <rPr>
        <sz val="11"/>
        <color theme="1"/>
        <rFont val="Century"/>
        <family val="1"/>
      </rPr>
      <t>(Academic Paper)</t>
    </r>
    <rPh sb="0" eb="2">
      <t>キソ</t>
    </rPh>
    <rPh sb="2" eb="4">
      <t>ロンブン</t>
    </rPh>
    <phoneticPr fontId="1"/>
  </si>
  <si>
    <t>既発表学術論文</t>
    <rPh sb="0" eb="3">
      <t>キハッピョウ</t>
    </rPh>
    <rPh sb="3" eb="5">
      <t>ガクジュツ</t>
    </rPh>
    <rPh sb="5" eb="7">
      <t>ロンブン</t>
    </rPh>
    <phoneticPr fontId="1"/>
  </si>
  <si>
    <t>Previously Presented Academic Papers</t>
    <phoneticPr fontId="1"/>
  </si>
  <si>
    <t>学位論文の要旨を日本語（2000字程度）で記述する．</t>
    <rPh sb="0" eb="2">
      <t>ガクイ</t>
    </rPh>
    <rPh sb="2" eb="4">
      <t>ロンブン</t>
    </rPh>
    <rPh sb="5" eb="7">
      <t>ヨウシ</t>
    </rPh>
    <rPh sb="8" eb="11">
      <t>ニホンゴ</t>
    </rPh>
    <rPh sb="16" eb="17">
      <t>ジ</t>
    </rPh>
    <rPh sb="17" eb="19">
      <t>テイド</t>
    </rPh>
    <rPh sb="21" eb="23">
      <t>キジュツ</t>
    </rPh>
    <phoneticPr fontId="1"/>
  </si>
  <si>
    <t>〇〇研究所研究員（～〇〇年〇〇月〇〇日まで，○○に関する研究に従事）Researcher at ○○ Institute (until Oct.1, 2000, Engaged in research about chemical reaction of ammonia)</t>
    <rPh sb="2" eb="5">
      <t>ケンキュウショ</t>
    </rPh>
    <rPh sb="5" eb="8">
      <t>ケンキュウイン</t>
    </rPh>
    <rPh sb="10" eb="13">
      <t>マルマルネン</t>
    </rPh>
    <rPh sb="15" eb="16">
      <t>ゲツ</t>
    </rPh>
    <rPh sb="18" eb="19">
      <t>ニチ</t>
    </rPh>
    <rPh sb="25" eb="26">
      <t>カン</t>
    </rPh>
    <rPh sb="28" eb="30">
      <t>ケンキュウ</t>
    </rPh>
    <rPh sb="31" eb="33">
      <t>ジュウジ</t>
    </rPh>
    <phoneticPr fontId="1"/>
  </si>
  <si>
    <t>Obsolete title</t>
    <phoneticPr fontId="1"/>
  </si>
  <si>
    <t>学位論文の要旨を日本語（2000字程度）で記述する．2ページ目</t>
    <rPh sb="0" eb="2">
      <t>ガクイ</t>
    </rPh>
    <rPh sb="2" eb="4">
      <t>ロンブン</t>
    </rPh>
    <rPh sb="5" eb="7">
      <t>ヨウシ</t>
    </rPh>
    <rPh sb="8" eb="11">
      <t>ニホンゴ</t>
    </rPh>
    <rPh sb="16" eb="17">
      <t>ジ</t>
    </rPh>
    <rPh sb="17" eb="19">
      <t>テイド</t>
    </rPh>
    <rPh sb="21" eb="23">
      <t>キジュツ</t>
    </rPh>
    <rPh sb="30" eb="31">
      <t>メ</t>
    </rPh>
    <phoneticPr fontId="1"/>
  </si>
  <si>
    <t>Middle Name</t>
    <phoneticPr fontId="1"/>
  </si>
  <si>
    <t>氏が，岐阜大学大学院連合農学研究科へ博士（農学）の</t>
    <rPh sb="0" eb="1">
      <t>シ</t>
    </rPh>
    <phoneticPr fontId="1"/>
  </si>
  <si>
    <t>学位申請論文として提出することを承諾します。</t>
    <phoneticPr fontId="1"/>
  </si>
  <si>
    <t>来においても使用しません。</t>
    <phoneticPr fontId="1"/>
  </si>
  <si>
    <t>学位論文の要旨を日本語（2000字程度）で記述する．3ページ目</t>
    <rPh sb="0" eb="2">
      <t>ガクイ</t>
    </rPh>
    <rPh sb="2" eb="4">
      <t>ロンブン</t>
    </rPh>
    <rPh sb="5" eb="7">
      <t>ヨウシ</t>
    </rPh>
    <rPh sb="8" eb="11">
      <t>ニホンゴ</t>
    </rPh>
    <rPh sb="16" eb="17">
      <t>ジ</t>
    </rPh>
    <rPh sb="17" eb="19">
      <t>テイド</t>
    </rPh>
    <rPh sb="21" eb="23">
      <t>キジュツ</t>
    </rPh>
    <rPh sb="30" eb="31">
      <t>メ</t>
    </rPh>
    <phoneticPr fontId="1"/>
  </si>
  <si>
    <r>
      <rPr>
        <sz val="10.5"/>
        <color theme="1"/>
        <rFont val="Yu Gothic"/>
        <family val="1"/>
        <charset val="128"/>
      </rPr>
      <t>　</t>
    </r>
    <r>
      <rPr>
        <sz val="10.5"/>
        <color theme="1"/>
        <rFont val="Century"/>
        <family val="1"/>
      </rPr>
      <t xml:space="preserve">I hereby give my consent for Mr./Ms. </t>
    </r>
    <phoneticPr fontId="1"/>
  </si>
  <si>
    <t xml:space="preserve"> Author(s) name</t>
    <phoneticPr fontId="1"/>
  </si>
  <si>
    <t xml:space="preserve"> Name of Journal</t>
    <phoneticPr fontId="1"/>
  </si>
  <si>
    <t xml:space="preserve"> Date published</t>
    <phoneticPr fontId="1"/>
  </si>
  <si>
    <t>I agree to contact the UGSAS once a year to inform the current status of the publication by submitting this form. If I fail to apply for the yearly extension, I understand that Gifu University will automatically upload my dissertation.</t>
    <phoneticPr fontId="1"/>
  </si>
  <si>
    <t>Unable to publish the full text of my dissertation on the Gifu University Institutional Repository, and request permission to publish a summary of my dissertation instead.</t>
    <phoneticPr fontId="1"/>
  </si>
  <si>
    <r>
      <t xml:space="preserve">＜未定の場合＞ </t>
    </r>
    <r>
      <rPr>
        <sz val="9"/>
        <color theme="1"/>
        <rFont val="Century"/>
        <family val="1"/>
      </rPr>
      <t>If the date of full publication is undetermined:</t>
    </r>
    <phoneticPr fontId="1"/>
  </si>
  <si>
    <r>
      <rPr>
        <sz val="10"/>
        <color theme="1"/>
        <rFont val="ＭＳ 明朝"/>
        <family val="2"/>
      </rPr>
      <t>＜公表可能日＞</t>
    </r>
    <r>
      <rPr>
        <sz val="9"/>
        <color theme="1"/>
        <rFont val="Century"/>
        <family val="1"/>
      </rPr>
      <t>Possible date of full publication</t>
    </r>
    <phoneticPr fontId="1"/>
  </si>
  <si>
    <t>Institutional Repository Registration Application Form</t>
    <phoneticPr fontId="1"/>
  </si>
  <si>
    <t>This will be used when issuing your diploma and English degree certificate. Please fill in accurately and do not use abbreviations.</t>
    <phoneticPr fontId="1"/>
  </si>
  <si>
    <r>
      <rPr>
        <sz val="11"/>
        <color theme="1"/>
        <rFont val="ＭＳ 明朝"/>
        <family val="1"/>
        <charset val="128"/>
      </rPr>
      <t>電話</t>
    </r>
    <r>
      <rPr>
        <sz val="10.5"/>
        <color theme="1"/>
        <rFont val="Century"/>
        <family val="1"/>
      </rPr>
      <t xml:space="preserve"> TEL </t>
    </r>
    <rPh sb="0" eb="2">
      <t>デンワ</t>
    </rPh>
    <phoneticPr fontId="1"/>
  </si>
  <si>
    <t>Course Doctorate</t>
    <phoneticPr fontId="1"/>
  </si>
  <si>
    <r>
      <rPr>
        <sz val="12"/>
        <color rgb="FFFF0000"/>
        <rFont val="ＭＳ Ｐゴシック"/>
        <family val="3"/>
        <charset val="128"/>
      </rPr>
      <t>課程博士</t>
    </r>
  </si>
  <si>
    <r>
      <rPr>
        <sz val="22"/>
        <color rgb="FFFF0000"/>
        <rFont val="ＭＳ Ｐゴシック"/>
        <family val="3"/>
        <charset val="128"/>
      </rPr>
      <t>学位申請の仕方</t>
    </r>
  </si>
  <si>
    <r>
      <rPr>
        <sz val="10.5"/>
        <color theme="1"/>
        <rFont val="ＭＳ Ｐゴシック"/>
        <family val="3"/>
        <charset val="128"/>
      </rPr>
      <t>課程博士　</t>
    </r>
    <r>
      <rPr>
        <sz val="10.5"/>
        <color theme="1"/>
        <rFont val="Century"/>
        <family val="1"/>
      </rPr>
      <t>Course Doctorate</t>
    </r>
    <phoneticPr fontId="1"/>
  </si>
  <si>
    <r>
      <rPr>
        <sz val="11"/>
        <color theme="1"/>
        <rFont val="ＭＳ Ｐゴシック"/>
        <family val="3"/>
        <charset val="128"/>
      </rPr>
      <t xml:space="preserve">学位申請関係書類の提出上の注意事項（学位申請者用）
</t>
    </r>
    <r>
      <rPr>
        <sz val="11"/>
        <color theme="1"/>
        <rFont val="Century"/>
        <family val="1"/>
      </rPr>
      <t>Items to note when submitting documents related to a doctoral application
(For doctoral applicants)</t>
    </r>
    <phoneticPr fontId="1"/>
  </si>
  <si>
    <r>
      <rPr>
        <sz val="11"/>
        <color theme="1"/>
        <rFont val="ＭＳ Ｐゴシック"/>
        <family val="3"/>
        <charset val="128"/>
      </rPr>
      <t xml:space="preserve">岐阜大学大学院連合農学研究科
</t>
    </r>
    <r>
      <rPr>
        <sz val="11"/>
        <color theme="1"/>
        <rFont val="Century"/>
        <family val="1"/>
      </rPr>
      <t xml:space="preserve">The United Graduate School of Agricultural Science, Gifu University
</t>
    </r>
    <rPh sb="0" eb="2">
      <t>ギフ</t>
    </rPh>
    <phoneticPr fontId="1"/>
  </si>
  <si>
    <r>
      <rPr>
        <sz val="11"/>
        <color theme="1"/>
        <rFont val="ＭＳ Ｐゴシック"/>
        <family val="3"/>
        <charset val="128"/>
      </rPr>
      <t>◎</t>
    </r>
    <phoneticPr fontId="1"/>
  </si>
  <si>
    <r>
      <rPr>
        <sz val="11"/>
        <color rgb="FF0070C0"/>
        <rFont val="ＭＳ Ｐゴシック"/>
        <family val="3"/>
        <charset val="128"/>
      </rPr>
      <t>　</t>
    </r>
    <r>
      <rPr>
        <b/>
        <sz val="11"/>
        <color rgb="FF0070C0"/>
        <rFont val="ＭＳ Ｐゴシック"/>
        <family val="3"/>
        <charset val="128"/>
      </rPr>
      <t>論文目録（Ａ４サイズ）</t>
    </r>
    <r>
      <rPr>
        <b/>
        <sz val="10.5"/>
        <color rgb="FF0070C0"/>
        <rFont val="ＭＳ Ｐゴシック"/>
        <family val="3"/>
        <charset val="128"/>
      </rPr>
      <t>　</t>
    </r>
    <r>
      <rPr>
        <b/>
        <sz val="10.5"/>
        <color rgb="FF0070C0"/>
        <rFont val="Century"/>
        <family val="1"/>
      </rPr>
      <t>LIST OF PUBLICATIONS (A4 size paper)</t>
    </r>
    <r>
      <rPr>
        <b/>
        <sz val="11"/>
        <color rgb="FF0070C0"/>
        <rFont val="Century"/>
        <family val="1"/>
      </rPr>
      <t xml:space="preserve">
</t>
    </r>
    <phoneticPr fontId="1"/>
  </si>
  <si>
    <r>
      <rPr>
        <sz val="11"/>
        <color theme="1"/>
        <rFont val="ＭＳ Ｐゴシック"/>
        <family val="3"/>
        <charset val="128"/>
      </rPr>
      <t xml:space="preserve">（１）	</t>
    </r>
    <phoneticPr fontId="1"/>
  </si>
  <si>
    <r>
      <rPr>
        <sz val="11"/>
        <color theme="1"/>
        <rFont val="ＭＳ Ｐゴシック"/>
        <family val="3"/>
        <charset val="128"/>
      </rPr>
      <t xml:space="preserve">論文目録は，別紙様式第２号に従い作成すること。
</t>
    </r>
    <r>
      <rPr>
        <sz val="10.5"/>
        <color theme="1"/>
        <rFont val="Century"/>
        <family val="1"/>
      </rPr>
      <t>For the LIST OF PUBLICATIONS, follow attached Form No. 2.</t>
    </r>
    <phoneticPr fontId="1"/>
  </si>
  <si>
    <r>
      <rPr>
        <sz val="11"/>
        <color theme="1"/>
        <rFont val="ＭＳ Ｐゴシック"/>
        <family val="3"/>
        <charset val="128"/>
      </rPr>
      <t xml:space="preserve">（２）	</t>
    </r>
    <phoneticPr fontId="1"/>
  </si>
  <si>
    <r>
      <rPr>
        <sz val="11"/>
        <color theme="1"/>
        <rFont val="ＭＳ Ｐゴシック"/>
        <family val="3"/>
        <charset val="128"/>
      </rPr>
      <t>基礎となる学術論文は，</t>
    </r>
    <r>
      <rPr>
        <b/>
        <sz val="11"/>
        <color theme="1"/>
        <rFont val="ＭＳ Ｐゴシック"/>
        <family val="3"/>
        <charset val="128"/>
      </rPr>
      <t>発表年代順</t>
    </r>
    <r>
      <rPr>
        <sz val="11"/>
        <color theme="1"/>
        <rFont val="ＭＳ Ｐゴシック"/>
        <family val="3"/>
        <charset val="128"/>
      </rPr>
      <t>に列記すること。
なお，基礎となる学術論文以外に既発表学術論文がある場合には，基礎となる学術論文の次に別項として</t>
    </r>
    <r>
      <rPr>
        <b/>
        <sz val="11"/>
        <color theme="1"/>
        <rFont val="ＭＳ Ｐゴシック"/>
        <family val="3"/>
        <charset val="128"/>
      </rPr>
      <t>発表年代順</t>
    </r>
    <r>
      <rPr>
        <sz val="11"/>
        <color theme="1"/>
        <rFont val="ＭＳ Ｐゴシック"/>
        <family val="3"/>
        <charset val="128"/>
      </rPr>
      <t xml:space="preserve">に列記すること。
</t>
    </r>
    <r>
      <rPr>
        <sz val="10.5"/>
        <color theme="1"/>
        <rFont val="Century"/>
        <family val="1"/>
      </rPr>
      <t>The academic papers that form the basis of dissertation should be listed in chronological order of publication.
If you have previously presented academic papers other than those you will use to support your dissertation, list them in chronological order of publication as a separate section after the academic papers that form the basis of dissertation.</t>
    </r>
    <phoneticPr fontId="1"/>
  </si>
  <si>
    <r>
      <rPr>
        <sz val="11"/>
        <color theme="1"/>
        <rFont val="ＭＳ Ｐゴシック"/>
        <family val="3"/>
        <charset val="128"/>
      </rPr>
      <t xml:space="preserve">（３）	</t>
    </r>
    <phoneticPr fontId="1"/>
  </si>
  <si>
    <r>
      <rPr>
        <b/>
        <sz val="11"/>
        <color rgb="FF0070C0"/>
        <rFont val="ＭＳ Ｐゴシック"/>
        <family val="3"/>
        <charset val="128"/>
      </rPr>
      <t>学位論文要旨（Ａ４サイズ）　</t>
    </r>
    <r>
      <rPr>
        <b/>
        <sz val="10.5"/>
        <color rgb="FF0070C0"/>
        <rFont val="Century"/>
        <family val="1"/>
      </rPr>
      <t>DISSERTATION SUMMARY (A4 size paper)</t>
    </r>
    <r>
      <rPr>
        <b/>
        <sz val="11"/>
        <color rgb="FF0070C0"/>
        <rFont val="Century"/>
        <family val="1"/>
      </rPr>
      <t xml:space="preserve">
</t>
    </r>
    <phoneticPr fontId="1"/>
  </si>
  <si>
    <r>
      <rPr>
        <b/>
        <sz val="11"/>
        <color rgb="FF0070C0"/>
        <rFont val="ＭＳ Ｐゴシック"/>
        <family val="3"/>
        <charset val="128"/>
      </rPr>
      <t>履歴書（Ａ４サイズ）　</t>
    </r>
    <r>
      <rPr>
        <b/>
        <sz val="10.5"/>
        <color rgb="FF0070C0"/>
        <rFont val="Century"/>
        <family val="1"/>
      </rPr>
      <t>CURRICULUM VITAE (A4 size paper)</t>
    </r>
    <phoneticPr fontId="1"/>
  </si>
  <si>
    <r>
      <rPr>
        <sz val="11"/>
        <color theme="1"/>
        <rFont val="ＭＳ Ｐゴシック"/>
        <family val="3"/>
        <charset val="128"/>
      </rPr>
      <t xml:space="preserve">別紙様式第４号に従い作成すること。
</t>
    </r>
    <r>
      <rPr>
        <sz val="10.5"/>
        <color theme="1"/>
        <rFont val="Century"/>
        <family val="1"/>
      </rPr>
      <t>Prepare CURRICULUM VITAE in accordance with attached Form No. 4.</t>
    </r>
    <phoneticPr fontId="1"/>
  </si>
  <si>
    <r>
      <rPr>
        <sz val="11"/>
        <color theme="1"/>
        <rFont val="ＭＳ Ｐゴシック"/>
        <family val="3"/>
        <charset val="128"/>
      </rPr>
      <t xml:space="preserve">本籍は都道府県名（外国籍の者は国名（省略しないで正式のものを記入すること。））のみを記入すること。
</t>
    </r>
    <r>
      <rPr>
        <sz val="10.5"/>
        <color theme="1"/>
        <rFont val="Century"/>
        <family val="1"/>
      </rPr>
      <t xml:space="preserve"> For your permanent domicile, write only the name of the prefecture (applicants with foreign nationality should write the name of their country (do not abbreviate, write the full official name)).</t>
    </r>
    <phoneticPr fontId="1"/>
  </si>
  <si>
    <r>
      <rPr>
        <sz val="11"/>
        <color theme="1"/>
        <rFont val="ＭＳ Ｐゴシック"/>
        <family val="3"/>
        <charset val="128"/>
      </rPr>
      <t xml:space="preserve">（４）	</t>
    </r>
    <phoneticPr fontId="1"/>
  </si>
  <si>
    <r>
      <rPr>
        <sz val="11"/>
        <color theme="1"/>
        <rFont val="ＭＳ Ｐゴシック"/>
        <family val="3"/>
        <charset val="128"/>
      </rPr>
      <t xml:space="preserve">（５）	</t>
    </r>
    <phoneticPr fontId="1"/>
  </si>
  <si>
    <r>
      <rPr>
        <sz val="11"/>
        <color theme="1"/>
        <rFont val="ＭＳ Ｐゴシック"/>
        <family val="3"/>
        <charset val="128"/>
      </rPr>
      <t xml:space="preserve">（６）	</t>
    </r>
    <phoneticPr fontId="1"/>
  </si>
  <si>
    <r>
      <rPr>
        <sz val="11"/>
        <color theme="1"/>
        <rFont val="ＭＳ Ｐゴシック"/>
        <family val="3"/>
        <charset val="128"/>
      </rPr>
      <t xml:space="preserve">（７）	</t>
    </r>
    <phoneticPr fontId="1"/>
  </si>
  <si>
    <r>
      <rPr>
        <sz val="11"/>
        <color theme="1"/>
        <rFont val="ＭＳ Ｐゴシック"/>
        <family val="3"/>
        <charset val="128"/>
      </rPr>
      <t xml:space="preserve">（８）	</t>
    </r>
    <phoneticPr fontId="1"/>
  </si>
  <si>
    <r>
      <rPr>
        <sz val="11"/>
        <color theme="1"/>
        <rFont val="ＭＳ Ｐゴシック"/>
        <family val="3"/>
        <charset val="128"/>
      </rPr>
      <t xml:space="preserve">学会及び社会における活動等の欄には本人の専攻，研究分野等に関連した事項についてのみ記入すること。
</t>
    </r>
    <r>
      <rPr>
        <sz val="10.5"/>
        <color theme="1"/>
        <rFont val="Century"/>
        <family val="1"/>
      </rPr>
      <t>In the column on activities in academic societies or the community, list only activities associated with your specialty or field of study.</t>
    </r>
    <phoneticPr fontId="1"/>
  </si>
  <si>
    <r>
      <rPr>
        <sz val="11"/>
        <color theme="1"/>
        <rFont val="ＭＳ Ｐゴシック"/>
        <family val="3"/>
        <charset val="128"/>
      </rPr>
      <t xml:space="preserve">（９）	</t>
    </r>
    <phoneticPr fontId="1"/>
  </si>
  <si>
    <r>
      <rPr>
        <sz val="11"/>
        <color theme="1"/>
        <rFont val="ＭＳ Ｐゴシック"/>
        <family val="3"/>
        <charset val="128"/>
      </rPr>
      <t xml:space="preserve">所属学会名は正確に記入すること。また，所属の期間も付記すること。
</t>
    </r>
    <r>
      <rPr>
        <sz val="10.5"/>
        <color theme="1"/>
        <rFont val="Century"/>
        <family val="1"/>
      </rPr>
      <t>Accurately write the names of any academic societies to which you belong or have belonged. Also write the period of your membership in each.</t>
    </r>
    <phoneticPr fontId="1"/>
  </si>
  <si>
    <r>
      <rPr>
        <sz val="11"/>
        <color theme="1"/>
        <rFont val="ＭＳ Ｐゴシック"/>
        <family val="3"/>
        <charset val="128"/>
      </rPr>
      <t xml:space="preserve">賞罰の欄には，勲章，褒賞等の受賞及び研究成果による学会での受賞等について記入すること。
</t>
    </r>
    <r>
      <rPr>
        <sz val="10.5"/>
        <color theme="1"/>
        <rFont val="Century"/>
        <family val="1"/>
      </rPr>
      <t>In the Special achievements section, list any honors or decorations you have received, as well as awards from academic societies for research results.</t>
    </r>
    <phoneticPr fontId="1"/>
  </si>
  <si>
    <r>
      <rPr>
        <b/>
        <sz val="11"/>
        <color rgb="FF0070C0"/>
        <rFont val="ＭＳ Ｐゴシック"/>
        <family val="3"/>
        <charset val="128"/>
      </rPr>
      <t>機関リポジトリ登録申請書</t>
    </r>
    <r>
      <rPr>
        <b/>
        <sz val="11"/>
        <color rgb="FF0070C0"/>
        <rFont val="Century"/>
        <family val="1"/>
      </rPr>
      <t xml:space="preserve"> </t>
    </r>
    <r>
      <rPr>
        <b/>
        <sz val="11"/>
        <color rgb="FF0070C0"/>
        <rFont val="ＭＳ Ｐゴシック"/>
        <family val="3"/>
        <charset val="128"/>
      </rPr>
      <t>　</t>
    </r>
    <r>
      <rPr>
        <b/>
        <sz val="11"/>
        <color rgb="FF0070C0"/>
        <rFont val="Century"/>
        <family val="1"/>
      </rPr>
      <t>Institutional Repository Registration Application Form</t>
    </r>
    <r>
      <rPr>
        <sz val="11"/>
        <color theme="1"/>
        <rFont val="Century"/>
        <family val="1"/>
      </rPr>
      <t xml:space="preserve">
</t>
    </r>
    <r>
      <rPr>
        <sz val="11"/>
        <color theme="1"/>
        <rFont val="ＭＳ Ｐゴシック"/>
        <family val="3"/>
        <charset val="128"/>
      </rPr>
      <t xml:space="preserve">博士学位論文を岐阜大学機関リポジトリに登録し、インターネット公表をします。やむを得ない理由で、博士学位論文の全文をインターネット公表できない場合は、要約を岐阜大学機関リポジトリに登録し、公開します。
</t>
    </r>
    <r>
      <rPr>
        <sz val="10.5"/>
        <color theme="1"/>
        <rFont val="Century"/>
        <family val="1"/>
      </rPr>
      <t>The doctoral dissertation will be registered on the Gifu University Institutional Repository and it will be published on the internet. If it is difficult to publish whole doctoral dissertation on the internet due to unavoidable circumstances, the summary of dissertation will be registered on the Gifu University Institutional Repository.</t>
    </r>
    <phoneticPr fontId="1"/>
  </si>
  <si>
    <r>
      <rPr>
        <sz val="11"/>
        <color theme="1"/>
        <rFont val="ＭＳ Ｐゴシック"/>
        <family val="3"/>
        <charset val="128"/>
      </rPr>
      <t>　学位申請をするときは，申請前に次のことに注意し関係書類を作成の上，所属する構成大学の連合農学研究科代議員会委員の確認を受けた後，岐阜大学応用生物科学部連合大学院事務室連合農学係（以下「</t>
    </r>
    <r>
      <rPr>
        <b/>
        <sz val="11"/>
        <color theme="1"/>
        <rFont val="ＭＳ Ｐゴシック"/>
        <family val="3"/>
        <charset val="128"/>
      </rPr>
      <t>連合農学係</t>
    </r>
    <r>
      <rPr>
        <sz val="11"/>
        <color theme="1"/>
        <rFont val="ＭＳ Ｐゴシック"/>
        <family val="3"/>
        <charset val="128"/>
      </rPr>
      <t xml:space="preserve">」という。）へ提出すること。
</t>
    </r>
    <r>
      <rPr>
        <sz val="10.5"/>
        <color theme="1"/>
        <rFont val="Century"/>
        <family val="1"/>
      </rPr>
      <t xml:space="preserve">When making a doctoral application, please note the followings. In preparing the related documents, first obtain the confirmation of a member of the United Graduate School of Agricultural Science Board of Representatives. After obtaining this confirmation, submit your application to the United Agricultural Science Section of the Office of the United Graduate School of Agricultural Science, Gifu University (hereinafter, “UGSAS Office”).
</t>
    </r>
    <phoneticPr fontId="1"/>
  </si>
  <si>
    <t>English Dissertation summary should be written in about 1,200 words.</t>
    <phoneticPr fontId="1"/>
  </si>
  <si>
    <t>English Dissertation summary should be written in about 1,200 words.　2nd Page</t>
    <phoneticPr fontId="1"/>
  </si>
  <si>
    <t>English Dissertation summary should be written in about 1,200 words.　3rd Page</t>
    <phoneticPr fontId="1"/>
  </si>
  <si>
    <r>
      <rPr>
        <b/>
        <sz val="11"/>
        <color rgb="FF0070C0"/>
        <rFont val="ＭＳ Ｐゴシック"/>
        <family val="3"/>
        <charset val="128"/>
      </rPr>
      <t xml:space="preserve">学位申請書（Ａ４サイズ，指定用紙）
</t>
    </r>
    <r>
      <rPr>
        <b/>
        <sz val="10.5"/>
        <color rgb="FF0070C0"/>
        <rFont val="Century"/>
        <family val="1"/>
      </rPr>
      <t>DOCTORAL APPLICATION FORM (A4 size paper, designated form)</t>
    </r>
    <r>
      <rPr>
        <sz val="11"/>
        <color theme="1"/>
        <rFont val="Century"/>
        <family val="1"/>
      </rPr>
      <t xml:space="preserve">
</t>
    </r>
    <r>
      <rPr>
        <sz val="11"/>
        <color theme="1"/>
        <rFont val="ＭＳ Ｐゴシック"/>
        <family val="3"/>
        <charset val="128"/>
      </rPr>
      <t>学位申請書は，別紙様式第１号の指定用紙に自筆の上，主指導教員の確認を受け，</t>
    </r>
    <r>
      <rPr>
        <u/>
        <sz val="11"/>
        <color rgb="FFFF0000"/>
        <rFont val="ＭＳ Ｐゴシック"/>
        <family val="3"/>
        <charset val="128"/>
      </rPr>
      <t>その他の箇所には記入しないこと。</t>
    </r>
    <r>
      <rPr>
        <sz val="11"/>
        <color theme="1"/>
        <rFont val="Century"/>
        <family val="3"/>
        <charset val="128"/>
      </rPr>
      <t xml:space="preserve">
The DOCTORAL APPLICATION FORM is attached Form No. 1. After signing to the document, obtain the confirmation signature of your Primary Academic Supervisor. </t>
    </r>
    <r>
      <rPr>
        <u/>
        <sz val="11"/>
        <color rgb="FFFF0000"/>
        <rFont val="Century"/>
        <family val="1"/>
      </rPr>
      <t>Do not fill in any other places.</t>
    </r>
    <phoneticPr fontId="1"/>
  </si>
  <si>
    <r>
      <t>現在の研究内容に合わせたタイトルに修正した</t>
    </r>
    <r>
      <rPr>
        <sz val="11"/>
        <rFont val="Yu Gothic"/>
        <family val="1"/>
        <charset val="128"/>
      </rPr>
      <t>．</t>
    </r>
    <phoneticPr fontId="1"/>
  </si>
  <si>
    <t>The title was revised to match the current research.</t>
    <phoneticPr fontId="1"/>
  </si>
  <si>
    <r>
      <rPr>
        <sz val="11"/>
        <color theme="1"/>
        <rFont val="ＭＳ Ｐゴシック"/>
        <family val="3"/>
        <charset val="128"/>
      </rPr>
      <t>学位論文要旨は，別紙様式第３号に従い，日本語［2000字程度］</t>
    </r>
    <r>
      <rPr>
        <b/>
        <sz val="11"/>
        <color rgb="FFFF0000"/>
        <rFont val="ＭＳ Ｐゴシック"/>
        <family val="3"/>
        <charset val="128"/>
      </rPr>
      <t>又は</t>
    </r>
    <r>
      <rPr>
        <sz val="11"/>
        <color theme="1"/>
        <rFont val="ＭＳ Ｐゴシック"/>
        <family val="3"/>
        <charset val="128"/>
      </rPr>
      <t>英語［1200語程度］で作成すること。</t>
    </r>
    <r>
      <rPr>
        <sz val="11"/>
        <color theme="1"/>
        <rFont val="Century"/>
        <family val="1"/>
      </rPr>
      <t xml:space="preserve">
Prepare your DISSERTATION SUMMARY, following attached Form No. 3. The length should be about 2000 characters for Japanese </t>
    </r>
    <r>
      <rPr>
        <b/>
        <sz val="11"/>
        <color rgb="FFFF0000"/>
        <rFont val="Century"/>
        <family val="1"/>
      </rPr>
      <t>or</t>
    </r>
    <r>
      <rPr>
        <sz val="11"/>
        <color theme="1"/>
        <rFont val="Century"/>
        <family val="1"/>
      </rPr>
      <t xml:space="preserve"> 1200 words for English.</t>
    </r>
    <rPh sb="31" eb="32">
      <t>マタ</t>
    </rPh>
    <phoneticPr fontId="1"/>
  </si>
  <si>
    <r>
      <rPr>
        <b/>
        <sz val="11"/>
        <color rgb="FFFF0000"/>
        <rFont val="ＭＳ Ｐゴシック"/>
        <family val="3"/>
        <charset val="128"/>
      </rPr>
      <t>5月27日（月）までに</t>
    </r>
    <r>
      <rPr>
        <sz val="11"/>
        <color theme="1"/>
        <rFont val="ＭＳ Ｐゴシック"/>
        <family val="1"/>
        <charset val="128"/>
      </rPr>
      <t xml:space="preserve">
・学位申請する見込みの方は，「学位論文題目届，（題目に変更がある場合）研究題目変更願，戸籍抄本（日本人），住民票（外国人），機関リポジトリ登録申請書，Form4履歴書，英文の氏名及び国名届（外国人のみ）」を連農係に提出してください．
</t>
    </r>
    <r>
      <rPr>
        <b/>
        <sz val="11"/>
        <color rgb="FFFF0000"/>
        <rFont val="ＭＳ Ｐゴシック"/>
        <family val="3"/>
        <charset val="128"/>
      </rPr>
      <t>6月28日（金）17:00までに</t>
    </r>
    <r>
      <rPr>
        <sz val="11"/>
        <color theme="1"/>
        <rFont val="ＭＳ Ｐゴシック"/>
        <family val="1"/>
        <charset val="128"/>
      </rPr>
      <t xml:space="preserve">
・学位申請する方は，「チェックシート，Form1学位申請書，Form2論文目録（確認のための書類），Form3学位論文要旨，Form5承諾書，学位論文，基礎となる学術論文，既発表論文」を連農係に提出してください．</t>
    </r>
    <phoneticPr fontId="1"/>
  </si>
  <si>
    <r>
      <rPr>
        <b/>
        <sz val="11"/>
        <color rgb="FFFF0000"/>
        <rFont val="Century"/>
        <family val="1"/>
      </rPr>
      <t>By May 27 (Mon.)</t>
    </r>
    <r>
      <rPr>
        <b/>
        <sz val="11"/>
        <color theme="1"/>
        <rFont val="Century"/>
        <family val="1"/>
      </rPr>
      <t xml:space="preserve">
</t>
    </r>
    <r>
      <rPr>
        <sz val="11"/>
        <color theme="1"/>
        <rFont val="Century"/>
        <family val="1"/>
      </rPr>
      <t xml:space="preserve">If you are a prospective applicant for a degree, please submit the "Notification of Title of Dissertation", "Request for Change of Research Title (if necessary), "Extract of Family Register (for Japanese), or Resident Record (for non-Japanese)", "Institutional Repository Registration Application Form", "Form 4 CV", and "English spelling of applicant’s name and nationality (foreign applicants only)" to the UGSAS office.
</t>
    </r>
    <r>
      <rPr>
        <b/>
        <sz val="11"/>
        <color rgb="FFFF0000"/>
        <rFont val="Century"/>
        <family val="1"/>
      </rPr>
      <t>By 17:00, June 28 (Fri.)</t>
    </r>
    <r>
      <rPr>
        <sz val="11"/>
        <color theme="1"/>
        <rFont val="Century"/>
        <family val="1"/>
      </rPr>
      <t xml:space="preserve">
If you are applying for a degree, please submit "List of documen</t>
    </r>
    <r>
      <rPr>
        <sz val="11"/>
        <rFont val="Century"/>
        <family val="1"/>
      </rPr>
      <t>ts</t>
    </r>
    <r>
      <rPr>
        <sz val="11"/>
        <color theme="1"/>
        <rFont val="Century"/>
        <family val="1"/>
      </rPr>
      <t xml:space="preserve"> required for degree application", "Form 1 Doctoral Application Form", "Form 2 List of Publication", "Form 3 Dissertation Summary (Japanese or English)", "Form 5 Letter of Consent", "Dissertation", "Academic Papers that Form the Basis of Dissertation", and "Previously Presented Academic Papers" to the UGSAS office.	</t>
    </r>
    <phoneticPr fontId="1"/>
  </si>
  <si>
    <t>３．第19期日本学術会議登録学術研究団体一覧・カレントコンテンツ・Web of Scienceに掲載されていることが確認できる書類</t>
    <phoneticPr fontId="1"/>
  </si>
  <si>
    <t>5月27日までに提出済</t>
    <rPh sb="1" eb="2">
      <t>ガツ</t>
    </rPh>
    <rPh sb="4" eb="5">
      <t>ニチ</t>
    </rPh>
    <rPh sb="8" eb="10">
      <t>テイシュツ</t>
    </rPh>
    <rPh sb="10" eb="11">
      <t>ズ</t>
    </rPh>
    <phoneticPr fontId="1"/>
  </si>
  <si>
    <t>該当者は5月27日までに提出済み</t>
    <rPh sb="0" eb="3">
      <t>ガイトウシャ</t>
    </rPh>
    <rPh sb="5" eb="6">
      <t>ガツ</t>
    </rPh>
    <rPh sb="8" eb="9">
      <t>ニチ</t>
    </rPh>
    <rPh sb="12" eb="15">
      <t>テイシュツズ</t>
    </rPh>
    <phoneticPr fontId="1"/>
  </si>
  <si>
    <t>1部+PDF</t>
  </si>
  <si>
    <t>3部（原本1部、写し2部）</t>
    <rPh sb="3" eb="5">
      <t>ゲンポン</t>
    </rPh>
    <rPh sb="6" eb="7">
      <t>ブ</t>
    </rPh>
    <rPh sb="8" eb="9">
      <t>ウツ</t>
    </rPh>
    <rPh sb="11" eb="12">
      <t>ブ</t>
    </rPh>
    <phoneticPr fontId="1"/>
  </si>
  <si>
    <r>
      <t>６．学位論文要旨　和文又は英文（別紙様式第3号）　</t>
    </r>
    <r>
      <rPr>
        <sz val="9"/>
        <color theme="1"/>
        <rFont val="Century"/>
        <family val="1"/>
      </rPr>
      <t>DISSERTATION SUMMARY  (Form No.3)</t>
    </r>
    <rPh sb="0" eb="1">
      <t>マタ</t>
    </rPh>
    <rPh sb="11" eb="12">
      <t>マタ</t>
    </rPh>
    <phoneticPr fontId="1"/>
  </si>
  <si>
    <r>
      <rPr>
        <sz val="9"/>
        <color rgb="FF000000"/>
        <rFont val="ＭＳ Ｐ明朝"/>
        <family val="1"/>
        <charset val="128"/>
      </rPr>
      <t>６．</t>
    </r>
    <r>
      <rPr>
        <sz val="9"/>
        <color theme="1"/>
        <rFont val="Century"/>
        <family val="1"/>
      </rPr>
      <t>DISSERTATION SUMMARY  (Japanese or English)(Form No.3)</t>
    </r>
    <phoneticPr fontId="1"/>
  </si>
  <si>
    <r>
      <rPr>
        <sz val="9"/>
        <color theme="1"/>
        <rFont val="ＭＳ Ｐ明朝"/>
        <family val="1"/>
        <charset val="128"/>
      </rPr>
      <t>○</t>
    </r>
    <r>
      <rPr>
        <sz val="9"/>
        <color theme="1"/>
        <rFont val="Century"/>
        <family val="1"/>
      </rPr>
      <t xml:space="preserve"> One copy each </t>
    </r>
    <phoneticPr fontId="1"/>
  </si>
  <si>
    <t>Already submitted by May. 27</t>
    <phoneticPr fontId="1"/>
  </si>
  <si>
    <t>鈴木　克己</t>
    <rPh sb="0" eb="2">
      <t>スズキ</t>
    </rPh>
    <rPh sb="3" eb="5">
      <t>カツミ</t>
    </rPh>
    <phoneticPr fontId="1"/>
  </si>
  <si>
    <r>
      <t xml:space="preserve">鈴木　克己 </t>
    </r>
    <r>
      <rPr>
        <sz val="11"/>
        <color theme="1"/>
        <rFont val="Century"/>
        <family val="1"/>
      </rPr>
      <t>Katsumi SUZUKI</t>
    </r>
    <rPh sb="0" eb="2">
      <t>スズキ</t>
    </rPh>
    <rPh sb="3" eb="5">
      <t>カツミ</t>
    </rPh>
    <phoneticPr fontId="1"/>
  </si>
  <si>
    <t>Katsumi SUZUKI</t>
    <phoneticPr fontId="1"/>
  </si>
  <si>
    <t>鈴木　健一</t>
    <rPh sb="0" eb="2">
      <t>スズキ</t>
    </rPh>
    <rPh sb="3" eb="5">
      <t>ケンイチ</t>
    </rPh>
    <phoneticPr fontId="1"/>
  </si>
  <si>
    <r>
      <rPr>
        <sz val="11"/>
        <color theme="1"/>
        <rFont val="ＭＳ Ｐ明朝"/>
        <family val="1"/>
        <charset val="128"/>
      </rPr>
      <t xml:space="preserve">鈴木　健一 </t>
    </r>
    <r>
      <rPr>
        <sz val="11"/>
        <color theme="1"/>
        <rFont val="Century"/>
        <family val="1"/>
      </rPr>
      <t>Kenichi SUZUKI</t>
    </r>
    <phoneticPr fontId="1"/>
  </si>
  <si>
    <t>Kenichi SUZUKI</t>
    <phoneticPr fontId="1"/>
  </si>
  <si>
    <t>Affiliated University</t>
    <phoneticPr fontId="1"/>
  </si>
  <si>
    <r>
      <rPr>
        <sz val="11"/>
        <color theme="1"/>
        <rFont val="Century"/>
        <family val="1"/>
      </rPr>
      <t>3</t>
    </r>
    <r>
      <rPr>
        <sz val="11"/>
        <color theme="1"/>
        <rFont val="ＭＳ 明朝"/>
        <family val="1"/>
        <charset val="128"/>
      </rPr>
      <t>月期</t>
    </r>
    <r>
      <rPr>
        <sz val="11"/>
        <color theme="1"/>
        <rFont val="Century"/>
        <family val="1"/>
      </rPr>
      <t xml:space="preserve">
March</t>
    </r>
    <rPh sb="1" eb="3">
      <t>ガツキ</t>
    </rPh>
    <phoneticPr fontId="1"/>
  </si>
  <si>
    <r>
      <t>10</t>
    </r>
    <r>
      <rPr>
        <sz val="11"/>
        <color rgb="FFFF0000"/>
        <rFont val="ＭＳ 明朝"/>
        <family val="2"/>
      </rPr>
      <t>月</t>
    </r>
    <r>
      <rPr>
        <sz val="11"/>
        <color rgb="FFFF0000"/>
        <rFont val="Century"/>
        <family val="1"/>
      </rPr>
      <t>28</t>
    </r>
    <r>
      <rPr>
        <sz val="11"/>
        <color rgb="FFFF0000"/>
        <rFont val="ＭＳ 明朝"/>
        <family val="2"/>
      </rPr>
      <t xml:space="preserve">日（月）
</t>
    </r>
    <r>
      <rPr>
        <sz val="11"/>
        <color rgb="FFFF0000"/>
        <rFont val="Century"/>
        <family val="1"/>
      </rPr>
      <t>28-Oct(Mon)</t>
    </r>
    <rPh sb="7" eb="8">
      <t>ゲツ</t>
    </rPh>
    <phoneticPr fontId="1"/>
  </si>
  <si>
    <r>
      <rPr>
        <sz val="11"/>
        <color theme="1"/>
        <rFont val="Century"/>
        <family val="1"/>
      </rPr>
      <t>9</t>
    </r>
    <r>
      <rPr>
        <sz val="11"/>
        <color theme="1"/>
        <rFont val="ＭＳ 明朝"/>
        <family val="1"/>
        <charset val="128"/>
      </rPr>
      <t>月期</t>
    </r>
    <r>
      <rPr>
        <sz val="11"/>
        <color theme="1"/>
        <rFont val="Century"/>
        <family val="1"/>
      </rPr>
      <t xml:space="preserve">
September</t>
    </r>
    <rPh sb="1" eb="3">
      <t>ガツキ</t>
    </rPh>
    <phoneticPr fontId="1"/>
  </si>
  <si>
    <r>
      <t>5</t>
    </r>
    <r>
      <rPr>
        <sz val="11"/>
        <color rgb="FFFF0000"/>
        <rFont val="游ゴシック"/>
        <family val="1"/>
        <charset val="128"/>
      </rPr>
      <t>月</t>
    </r>
    <r>
      <rPr>
        <sz val="11"/>
        <color rgb="FFFF0000"/>
        <rFont val="Century"/>
        <family val="1"/>
      </rPr>
      <t>27</t>
    </r>
    <r>
      <rPr>
        <sz val="11"/>
        <color rgb="FFFF0000"/>
        <rFont val="游ゴシック"/>
        <family val="1"/>
        <charset val="128"/>
      </rPr>
      <t>日（月）</t>
    </r>
    <r>
      <rPr>
        <sz val="11"/>
        <color rgb="FFFF0000"/>
        <rFont val="Century"/>
        <family val="1"/>
      </rPr>
      <t xml:space="preserve">
27-May(Mon)</t>
    </r>
    <rPh sb="6" eb="7">
      <t>ゲツ</t>
    </rPh>
    <phoneticPr fontId="1"/>
  </si>
  <si>
    <r>
      <rPr>
        <sz val="10"/>
        <color theme="1"/>
        <rFont val="Century"/>
        <family val="1"/>
      </rPr>
      <t xml:space="preserve">                     </t>
    </r>
    <r>
      <rPr>
        <sz val="10"/>
        <color theme="1"/>
        <rFont val="ＭＳ Ｐ明朝"/>
        <family val="1"/>
        <charset val="128"/>
      </rPr>
      <t>学位取得時期</t>
    </r>
    <r>
      <rPr>
        <sz val="11"/>
        <color theme="1"/>
        <rFont val="Century"/>
        <family val="1"/>
      </rPr>
      <t xml:space="preserve">
</t>
    </r>
    <r>
      <rPr>
        <sz val="8"/>
        <color theme="1"/>
        <rFont val="Century"/>
        <family val="1"/>
      </rPr>
      <t xml:space="preserve">                           </t>
    </r>
    <r>
      <rPr>
        <sz val="6"/>
        <color theme="1"/>
        <rFont val="Century"/>
        <family val="1"/>
      </rPr>
      <t>Time of degree acquition</t>
    </r>
    <r>
      <rPr>
        <sz val="8"/>
        <color theme="1"/>
        <rFont val="Century"/>
        <family val="1"/>
      </rPr>
      <t xml:space="preserve">
</t>
    </r>
    <r>
      <rPr>
        <sz val="10"/>
        <color theme="1"/>
        <rFont val="Century"/>
        <family val="1"/>
      </rPr>
      <t xml:space="preserve">
</t>
    </r>
    <r>
      <rPr>
        <sz val="10"/>
        <color theme="1"/>
        <rFont val="ＭＳ Ｐ明朝"/>
        <family val="1"/>
        <charset val="128"/>
      </rPr>
      <t>提出書類</t>
    </r>
    <r>
      <rPr>
        <sz val="11"/>
        <color theme="1"/>
        <rFont val="Century"/>
        <family val="1"/>
      </rPr>
      <t xml:space="preserve">
</t>
    </r>
    <r>
      <rPr>
        <sz val="6"/>
        <color theme="1"/>
        <rFont val="Century"/>
        <family val="1"/>
      </rPr>
      <t>Documents to be submitted</t>
    </r>
    <rPh sb="21" eb="23">
      <t>ガクイ</t>
    </rPh>
    <rPh sb="23" eb="25">
      <t>シュトク</t>
    </rPh>
    <rPh sb="25" eb="27">
      <t>ジキテイシュツショルイ</t>
    </rPh>
    <phoneticPr fontId="1"/>
  </si>
  <si>
    <r>
      <rPr>
        <sz val="11"/>
        <color theme="1"/>
        <rFont val="ＭＳ Ｐゴシック"/>
        <family val="3"/>
        <charset val="128"/>
      </rPr>
      <t>・マクロ付き</t>
    </r>
    <r>
      <rPr>
        <sz val="11"/>
        <color theme="1"/>
        <rFont val="Century"/>
        <family val="1"/>
      </rPr>
      <t>EXCEL</t>
    </r>
    <r>
      <rPr>
        <sz val="11"/>
        <color theme="1"/>
        <rFont val="ＭＳ Ｐゴシック"/>
        <family val="3"/>
        <charset val="128"/>
      </rPr>
      <t>ファイル</t>
    </r>
    <r>
      <rPr>
        <sz val="11"/>
        <color theme="1"/>
        <rFont val="Century"/>
        <family val="1"/>
      </rPr>
      <t>(6_shinseish</t>
    </r>
    <r>
      <rPr>
        <sz val="11"/>
        <rFont val="Century"/>
        <family val="1"/>
      </rPr>
      <t>o-m</t>
    </r>
    <r>
      <rPr>
        <sz val="11"/>
        <color theme="1"/>
        <rFont val="Century"/>
        <family val="1"/>
      </rPr>
      <t>acro.xlsm)</t>
    </r>
    <r>
      <rPr>
        <sz val="11"/>
        <color theme="1"/>
        <rFont val="ＭＳ Ｐゴシック"/>
        <family val="3"/>
        <charset val="128"/>
      </rPr>
      <t>は岐阜大学大学院連合農学研究科における学位申請用に作られています．ただし，学位論文題目および基礎となる論文題目に</t>
    </r>
    <r>
      <rPr>
        <b/>
        <sz val="11"/>
        <color rgb="FFFF0000"/>
        <rFont val="ＭＳ Ｐゴシック"/>
        <family val="3"/>
        <charset val="128"/>
      </rPr>
      <t>斜体や上付・下付文字等が含まれている場合は，マクロ使用の</t>
    </r>
    <r>
      <rPr>
        <b/>
        <sz val="11"/>
        <color rgb="FFFF0000"/>
        <rFont val="Century"/>
        <family val="1"/>
      </rPr>
      <t>EXCEL</t>
    </r>
    <r>
      <rPr>
        <b/>
        <sz val="11"/>
        <color rgb="FFFF0000"/>
        <rFont val="ＭＳ Ｐゴシック"/>
        <family val="3"/>
        <charset val="128"/>
      </rPr>
      <t>ファイル</t>
    </r>
    <r>
      <rPr>
        <b/>
        <sz val="11"/>
        <color rgb="FFFF0000"/>
        <rFont val="Century"/>
        <family val="1"/>
      </rPr>
      <t>(6_shinseisho-macro.xlsm)</t>
    </r>
    <r>
      <rPr>
        <b/>
        <sz val="11"/>
        <color rgb="FFFF0000"/>
        <rFont val="ＭＳ Ｐゴシック"/>
        <family val="3"/>
        <charset val="128"/>
      </rPr>
      <t>をご利用ください．</t>
    </r>
    <r>
      <rPr>
        <sz val="11"/>
        <color theme="1"/>
        <rFont val="ＭＳ Ｐゴシック"/>
        <family val="3"/>
        <charset val="128"/>
      </rPr>
      <t xml:space="preserve">
・各シートは保護されていますが，パスワードはかかっていません．必要に応じて保護を解除してお使い下さい．このファイルにはシートが</t>
    </r>
    <r>
      <rPr>
        <sz val="11"/>
        <color theme="1"/>
        <rFont val="Century"/>
        <family val="1"/>
      </rPr>
      <t>13</t>
    </r>
    <r>
      <rPr>
        <sz val="11"/>
        <color theme="1"/>
        <rFont val="ＭＳ Ｐゴシック"/>
        <family val="3"/>
        <charset val="128"/>
      </rPr>
      <t xml:space="preserve">枚あります．
・はじめに「基本情報」「論文情報」を記入し，その後，他のシートを適宜修正してください．ただし，このファイルでは，氏名や題目が各シートで同じになるようにしていますので，それらは変更しないようにしてください．また，誤字や脱字にご注意ください．
</t>
    </r>
    <rPh sb="4" eb="5">
      <t>ツ</t>
    </rPh>
    <rPh sb="77" eb="79">
      <t>ガクイ</t>
    </rPh>
    <rPh sb="79" eb="81">
      <t>ロンブン</t>
    </rPh>
    <rPh sb="81" eb="83">
      <t>ダイモク</t>
    </rPh>
    <rPh sb="86" eb="88">
      <t>キソ</t>
    </rPh>
    <rPh sb="91" eb="93">
      <t>ロンブン</t>
    </rPh>
    <rPh sb="93" eb="95">
      <t>ダイモク</t>
    </rPh>
    <rPh sb="96" eb="98">
      <t>シャタイ</t>
    </rPh>
    <rPh sb="99" eb="101">
      <t>ウエツ</t>
    </rPh>
    <rPh sb="102" eb="104">
      <t>シタツキ</t>
    </rPh>
    <rPh sb="104" eb="106">
      <t>モジ</t>
    </rPh>
    <rPh sb="106" eb="107">
      <t>ナド</t>
    </rPh>
    <rPh sb="108" eb="109">
      <t>フク</t>
    </rPh>
    <rPh sb="114" eb="116">
      <t>バアイ</t>
    </rPh>
    <rPh sb="160" eb="162">
      <t>リヨウ</t>
    </rPh>
    <rPh sb="246" eb="248">
      <t>キホン</t>
    </rPh>
    <rPh sb="248" eb="250">
      <t>ジョウホウ</t>
    </rPh>
    <rPh sb="252" eb="254">
      <t>ロンブン</t>
    </rPh>
    <rPh sb="254" eb="256">
      <t>ジョウホウ</t>
    </rPh>
    <rPh sb="258" eb="260">
      <t>キニュウ</t>
    </rPh>
    <rPh sb="264" eb="265">
      <t>ゴ</t>
    </rPh>
    <rPh sb="266" eb="267">
      <t>ホカ</t>
    </rPh>
    <rPh sb="272" eb="274">
      <t>テキギ</t>
    </rPh>
    <rPh sb="274" eb="276">
      <t>シュウセイ</t>
    </rPh>
    <rPh sb="296" eb="298">
      <t>シメイ</t>
    </rPh>
    <rPh sb="299" eb="301">
      <t>ダイモク</t>
    </rPh>
    <rPh sb="302" eb="303">
      <t>カク</t>
    </rPh>
    <rPh sb="307" eb="308">
      <t>オナ</t>
    </rPh>
    <rPh sb="327" eb="329">
      <t>ヘンコウ</t>
    </rPh>
    <rPh sb="345" eb="347">
      <t>ゴジ</t>
    </rPh>
    <rPh sb="348" eb="350">
      <t>ダツジ</t>
    </rPh>
    <rPh sb="352" eb="354">
      <t>チュウイ</t>
    </rPh>
    <phoneticPr fontId="1"/>
  </si>
  <si>
    <r>
      <rPr>
        <sz val="11"/>
        <color theme="1"/>
        <rFont val="ＭＳ Ｐゴシック"/>
        <family val="3"/>
        <charset val="128"/>
      </rPr>
      <t>・</t>
    </r>
    <r>
      <rPr>
        <sz val="11"/>
        <color theme="1"/>
        <rFont val="Century"/>
        <family val="1"/>
      </rPr>
      <t xml:space="preserve">This EXCEL file (6_shinseisho-macro.xlsm) is designed for Doctoral applications at the UGSAS, Gifu University. However, if the title of your dissertation and/or academic paper contains </t>
    </r>
    <r>
      <rPr>
        <b/>
        <sz val="11"/>
        <color rgb="FFFF0000"/>
        <rFont val="Century"/>
        <family val="1"/>
      </rPr>
      <t>italicized, superscripted or subscripted text</t>
    </r>
    <r>
      <rPr>
        <sz val="11"/>
        <color rgb="FFFF0000"/>
        <rFont val="Century"/>
        <family val="1"/>
      </rPr>
      <t>,</t>
    </r>
    <r>
      <rPr>
        <sz val="11"/>
        <color theme="1"/>
        <rFont val="Century"/>
        <family val="1"/>
      </rPr>
      <t xml:space="preserve"> </t>
    </r>
    <r>
      <rPr>
        <b/>
        <sz val="11"/>
        <color rgb="FFFF0000"/>
        <rFont val="Century"/>
        <family val="1"/>
      </rPr>
      <t>please use the EXCEL file with macro (6_shinseisho-macro.xlsm) instead.</t>
    </r>
    <r>
      <rPr>
        <sz val="11"/>
        <color theme="1"/>
        <rFont val="Century"/>
        <family val="1"/>
      </rPr>
      <t xml:space="preserve">
</t>
    </r>
    <r>
      <rPr>
        <sz val="11"/>
        <color theme="1"/>
        <rFont val="ＭＳ Ｐゴシック"/>
        <family val="3"/>
        <charset val="128"/>
      </rPr>
      <t>・</t>
    </r>
    <r>
      <rPr>
        <sz val="11"/>
        <color theme="1"/>
        <rFont val="Century"/>
        <family val="1"/>
      </rPr>
      <t xml:space="preserve">Each sheet is protected without password. Please unprotect the sheet if necessary. There are 13 sheets in this file.
</t>
    </r>
    <r>
      <rPr>
        <sz val="11"/>
        <color theme="1"/>
        <rFont val="ＭＳ Ｐゴシック"/>
        <family val="3"/>
        <charset val="128"/>
      </rPr>
      <t>・</t>
    </r>
    <r>
      <rPr>
        <sz val="11"/>
        <color theme="1"/>
        <rFont val="Century"/>
        <family val="1"/>
      </rPr>
      <t>Fill in the "Data" and "Papers" sheets first, and then modify the other sheets as necessary. However, since the name and title are the same on each sheet in this file, please do not change them. Please be careful to avoid typographical errors and omissions.</t>
    </r>
    <phoneticPr fontId="1"/>
  </si>
  <si>
    <r>
      <rPr>
        <sz val="8"/>
        <rFont val="ＭＳ Ｐ明朝"/>
        <family val="1"/>
        <charset val="128"/>
      </rPr>
      <t>３．</t>
    </r>
    <r>
      <rPr>
        <sz val="8"/>
        <rFont val="Century"/>
        <family val="1"/>
      </rPr>
      <t>Documents confirming that the organisation is listed in the List of Academic and Research Organisations Registered with the 19th Science Council of Japan, Current Contents and Web of Science.</t>
    </r>
    <phoneticPr fontId="1"/>
  </si>
  <si>
    <t xml:space="preserve">2. Academic Papers that form the basis of dissertation and Previously Presented Academic Papers should be kept by the primary academic supervisor for the number of member of evaluation committee (prospective), as they will also be used by the evaluation committee. 	</t>
    <phoneticPr fontId="1"/>
  </si>
  <si>
    <r>
      <t>４．</t>
    </r>
    <r>
      <rPr>
        <sz val="7"/>
        <color rgb="FFFF0000"/>
        <rFont val="ＭＳ Ｐ明朝"/>
        <family val="1"/>
        <charset val="128"/>
      </rPr>
      <t>基礎となる学術論文が学術雑誌等に未掲載の場合、論文が受理されたことが分かる書類（タイトルと「受理」の部分に下線をつけること）　     　　　　　　
基礎となる学術論文が投稿中の場合、論文を投稿したとわかる書類</t>
    </r>
    <phoneticPr fontId="1"/>
  </si>
  <si>
    <r>
      <t>3</t>
    </r>
    <r>
      <rPr>
        <sz val="8"/>
        <color rgb="FF000000"/>
        <rFont val="ＭＳ Ｐ明朝"/>
        <family val="1"/>
        <charset val="128"/>
      </rPr>
      <t>（</t>
    </r>
    <r>
      <rPr>
        <sz val="8"/>
        <color rgb="FF000000"/>
        <rFont val="Century"/>
        <family val="1"/>
      </rPr>
      <t>1original</t>
    </r>
    <r>
      <rPr>
        <sz val="8"/>
        <color rgb="FF000000"/>
        <rFont val="ＭＳ Ｐ明朝"/>
        <family val="1"/>
        <charset val="128"/>
      </rPr>
      <t xml:space="preserve">，
</t>
    </r>
    <r>
      <rPr>
        <sz val="8"/>
        <color rgb="FF000000"/>
        <rFont val="Century"/>
        <family val="1"/>
      </rPr>
      <t>2copies</t>
    </r>
    <r>
      <rPr>
        <sz val="8"/>
        <color rgb="FF000000"/>
        <rFont val="ＭＳ Ｐ明朝"/>
        <family val="1"/>
        <charset val="128"/>
      </rPr>
      <t>）</t>
    </r>
    <phoneticPr fontId="1"/>
  </si>
  <si>
    <r>
      <rPr>
        <sz val="9"/>
        <color rgb="FF000000"/>
        <rFont val="ＭＳ Ｐ明朝"/>
        <family val="1"/>
        <charset val="128"/>
      </rPr>
      <t>１３．</t>
    </r>
    <r>
      <rPr>
        <sz val="9"/>
        <color rgb="FF000000"/>
        <rFont val="Century"/>
        <family val="1"/>
      </rPr>
      <t>English spelling of applicant’s name and nationality</t>
    </r>
    <phoneticPr fontId="1"/>
  </si>
  <si>
    <t>　なお，当該論文は，学位論文の基礎となる学術論文として過去において使用せず，また，将</t>
    <rPh sb="12" eb="14">
      <t>ロンブン</t>
    </rPh>
    <rPh sb="41" eb="42">
      <t>マサル</t>
    </rPh>
    <phoneticPr fontId="1"/>
  </si>
  <si>
    <r>
      <rPr>
        <sz val="11"/>
        <color theme="1"/>
        <rFont val="ＭＳ Ｐゴシック"/>
        <family val="3"/>
        <charset val="128"/>
      </rPr>
      <t xml:space="preserve">学歴欄は高等学校卒業から記入すること。なお，中途退学であっても省略しないで記入すること。
</t>
    </r>
    <r>
      <rPr>
        <sz val="10.5"/>
        <color theme="1"/>
        <rFont val="Century"/>
        <family val="1"/>
      </rPr>
      <t>In the Academic background section, list all academic endeavors since graduating from high school. Do not omit anything, even if you left a school before completion.</t>
    </r>
    <phoneticPr fontId="1"/>
  </si>
  <si>
    <r>
      <rPr>
        <sz val="11"/>
        <color theme="1"/>
        <rFont val="ＭＳ Ｐゴシック"/>
        <family val="3"/>
        <charset val="128"/>
      </rPr>
      <t xml:space="preserve">学位，称号のほか，獣医師，医師，歯科医師，薬剤師，看護婦，教員等の資格がある場合は，学歴欄に記入すること。この場合授与機関及び登録番号を（　）書きで付記すること。
</t>
    </r>
    <r>
      <rPr>
        <sz val="10.5"/>
        <color theme="1"/>
        <rFont val="Century"/>
        <family val="1"/>
      </rPr>
      <t>In addition to other degrees and titles, list any qualifications you hold, such as veterinarian, medical doctor, dentist, pharmacist, nurse, teacher, etc. in the Academic background section. In such cases, write the conferring institution and registration number in parentheses.</t>
    </r>
    <phoneticPr fontId="1"/>
  </si>
  <si>
    <r>
      <rPr>
        <b/>
        <sz val="11"/>
        <color rgb="FF0070C0"/>
        <rFont val="ＭＳ Ｐゴシック"/>
        <family val="3"/>
        <charset val="128"/>
      </rPr>
      <t>審査用学位論文</t>
    </r>
    <r>
      <rPr>
        <b/>
        <sz val="11"/>
        <color rgb="FF0070C0"/>
        <rFont val="Century"/>
        <family val="1"/>
      </rPr>
      <t xml:space="preserve">  </t>
    </r>
    <r>
      <rPr>
        <b/>
        <sz val="10.5"/>
        <color rgb="FF0070C0"/>
        <rFont val="Century"/>
        <family val="1"/>
      </rPr>
      <t>Dissertation for use in examination</t>
    </r>
    <r>
      <rPr>
        <sz val="11"/>
        <color theme="1"/>
        <rFont val="Century"/>
        <family val="1"/>
      </rPr>
      <t xml:space="preserve">
</t>
    </r>
    <r>
      <rPr>
        <sz val="11"/>
        <color theme="1"/>
        <rFont val="ＭＳ Ｐゴシック"/>
        <family val="3"/>
        <charset val="128"/>
      </rPr>
      <t>学位論文は，仮綴じのもの３部（審査委員の人数によって増部することになるので，主指導教員の指示を受けること。）及び両面コピーしたもの１部と</t>
    </r>
    <r>
      <rPr>
        <sz val="11"/>
        <color rgb="FFFF0000"/>
        <rFont val="Century"/>
        <family val="1"/>
      </rPr>
      <t xml:space="preserve">PDF(PDF/A) </t>
    </r>
    <r>
      <rPr>
        <sz val="11"/>
        <color theme="1"/>
        <rFont val="ＭＳ Ｐゴシック"/>
        <family val="3"/>
        <charset val="128"/>
      </rPr>
      <t>（連合農学係へ提出用）を作成すること。表紙（学位論文提出及び審査の手引（以下「手引」という。）の２６頁，２７頁を参照のこと。）も添付すること。</t>
    </r>
    <r>
      <rPr>
        <sz val="11"/>
        <color rgb="FFFF0000"/>
        <rFont val="ＭＳ Ｐゴシック"/>
        <family val="3"/>
        <charset val="128"/>
      </rPr>
      <t>学位論文を提出した後に修正をした場合は、</t>
    </r>
    <r>
      <rPr>
        <sz val="11"/>
        <color rgb="FFFF0000"/>
        <rFont val="Century"/>
        <family val="1"/>
      </rPr>
      <t>PDF(PDF/A)</t>
    </r>
    <r>
      <rPr>
        <sz val="11"/>
        <color rgb="FFFF0000"/>
        <rFont val="ＭＳ Ｐゴシック"/>
        <family val="3"/>
        <charset val="128"/>
      </rPr>
      <t>を再提出すること。再提出しない場合は、先に提出した学位論文</t>
    </r>
    <r>
      <rPr>
        <sz val="11"/>
        <color rgb="FFFF0000"/>
        <rFont val="Century"/>
        <family val="1"/>
      </rPr>
      <t>PDF(PDF/A)</t>
    </r>
    <r>
      <rPr>
        <sz val="11"/>
        <color rgb="FFFF0000"/>
        <rFont val="ＭＳ Ｐゴシック"/>
        <family val="3"/>
        <charset val="128"/>
      </rPr>
      <t>が岐阜大学機関リポジトリに登録されます。</t>
    </r>
    <r>
      <rPr>
        <sz val="11"/>
        <color theme="1"/>
        <rFont val="Century"/>
        <family val="1"/>
      </rPr>
      <t xml:space="preserve">
</t>
    </r>
    <r>
      <rPr>
        <sz val="10.5"/>
        <color theme="1"/>
        <rFont val="Century"/>
        <family val="1"/>
      </rPr>
      <t xml:space="preserve">Submit three copies of your temporarily bound* dissertation (more copies may be required depending on the number of people on your review committee; follow the instructions of your Primary Academic Supervisor). </t>
    </r>
    <r>
      <rPr>
        <sz val="10.5"/>
        <color rgb="FFFF0000"/>
        <rFont val="Century"/>
        <family val="1"/>
      </rPr>
      <t xml:space="preserve">Also prepare one double-sided copy and its PDF (PDF/A) (for submission to the UGSAS Office). A cover page should also be attached (refer to pages 13, 14 in Handbook for Doctoral Dissertation (hereinafter, “Manual”)). In case you make corrections or revisions after submitting, be sure to submit the new version. If not, the old version will be registered on the Gifu University Institutional Repository.
</t>
    </r>
    <r>
      <rPr>
        <sz val="11"/>
        <color theme="1"/>
        <rFont val="Century"/>
        <family val="1"/>
      </rPr>
      <t xml:space="preserve">
</t>
    </r>
    <r>
      <rPr>
        <sz val="11"/>
        <color rgb="FFFF0000"/>
        <rFont val="ＭＳ Ｐゴシック"/>
        <family val="3"/>
        <charset val="128"/>
      </rPr>
      <t xml:space="preserve">※仮綴じとは，ダブルクリップ等で留めた物（ファイルを付ける必要はありません）
</t>
    </r>
    <r>
      <rPr>
        <sz val="10.5"/>
        <color rgb="FFFF0000"/>
        <rFont val="Century"/>
        <family val="1"/>
      </rPr>
      <t xml:space="preserve">*”Temporarily bound” means fastened with a double paperclip, etc. (a folder is not required)
</t>
    </r>
    <r>
      <rPr>
        <sz val="11"/>
        <color rgb="FFFF0000"/>
        <rFont val="Century"/>
        <family val="1"/>
      </rPr>
      <t xml:space="preserve">
</t>
    </r>
    <phoneticPr fontId="1"/>
  </si>
  <si>
    <r>
      <rPr>
        <b/>
        <sz val="11"/>
        <color rgb="FF0070C0"/>
        <rFont val="ＭＳ Ｐゴシック"/>
        <family val="3"/>
        <charset val="128"/>
      </rPr>
      <t>審査用既発表学術論文　</t>
    </r>
    <r>
      <rPr>
        <b/>
        <sz val="10.5"/>
        <color rgb="FF0070C0"/>
        <rFont val="Century"/>
        <family val="1"/>
      </rPr>
      <t>Previously Presented Academic Papers for use in examination</t>
    </r>
    <r>
      <rPr>
        <sz val="11"/>
        <color theme="1"/>
        <rFont val="Century"/>
        <family val="1"/>
      </rPr>
      <t xml:space="preserve">
</t>
    </r>
    <r>
      <rPr>
        <sz val="11"/>
        <color theme="1"/>
        <rFont val="ＭＳ Ｐゴシック"/>
        <family val="3"/>
        <charset val="128"/>
      </rPr>
      <t>既発表学術論文は，１冊にまとめて仮綴じし，表紙に既発表学術論文と明記の上，氏名を記入したもの（手引の２９頁を参照のこと。）を３冊（審査委員の人数によって増部することになるので，主指導教員の指示を受けること。）及び１部（連合農学係へ提出用）を作成すること。</t>
    </r>
    <r>
      <rPr>
        <sz val="11"/>
        <color theme="1"/>
        <rFont val="Century"/>
        <family val="3"/>
      </rPr>
      <t xml:space="preserve">
     Previously presented academic papers should be temporarily bound* together. On the cover page, clearly indicate that these are Previously Presented Academic Papers, and above that write your name (refer to page 16 of the Manual).
Submit three copies of your temporarily bound* previously presented academic papers (more copies may be required depending on the number of people on your review committee; follow the instructions of your Primary Academic Supervisor). Also prepare one copy for UGSAS office.</t>
    </r>
    <r>
      <rPr>
        <sz val="11"/>
        <color theme="1"/>
        <rFont val="Century"/>
        <family val="1"/>
      </rPr>
      <t xml:space="preserve">
</t>
    </r>
    <r>
      <rPr>
        <sz val="11"/>
        <color rgb="FFFF0000"/>
        <rFont val="ＭＳ Ｐゴシック"/>
        <family val="3"/>
        <charset val="128"/>
      </rPr>
      <t xml:space="preserve">※仮綴じとは，ダブルクリップ等で留めた物（ファイルを付ける必要はありません）
</t>
    </r>
    <r>
      <rPr>
        <sz val="10.5"/>
        <color rgb="FFFF0000"/>
        <rFont val="Century"/>
        <family val="1"/>
      </rPr>
      <t>*”Temporarily bound” means fastened with a double paperclip, etc. (a folder is not required)</t>
    </r>
    <phoneticPr fontId="1"/>
  </si>
  <si>
    <r>
      <rPr>
        <b/>
        <sz val="11"/>
        <color rgb="FF0070C0"/>
        <rFont val="ＭＳ Ｐゴシック"/>
        <family val="3"/>
        <charset val="128"/>
      </rPr>
      <t xml:space="preserve">審査用学位論文の基礎となる学術論文
</t>
    </r>
    <r>
      <rPr>
        <b/>
        <sz val="11"/>
        <color rgb="FF0070C0"/>
        <rFont val="Century"/>
        <family val="1"/>
      </rPr>
      <t xml:space="preserve">Academic Papers that Form the Basis of Dissertation, for use in examination
</t>
    </r>
    <r>
      <rPr>
        <sz val="11"/>
        <color theme="1"/>
        <rFont val="ＭＳ Ｐゴシック"/>
        <family val="3"/>
        <charset val="128"/>
      </rPr>
      <t xml:space="preserve">学位論文の基礎となる学術論文は，１冊にまとめて仮綴じし，表紙に学位論文の基礎となる学術論文と明記の上，氏名を記入したもの（手引の２８頁を参照のこと。）を３冊（審査委員の人数によって増部することになるので，主指導教員の指示を受けること。）及び１部（連合農学係へ提出用）を作成すること。
</t>
    </r>
    <r>
      <rPr>
        <sz val="11"/>
        <color theme="1"/>
        <rFont val="Century"/>
        <family val="1"/>
      </rPr>
      <t xml:space="preserve"> </t>
    </r>
    <r>
      <rPr>
        <sz val="10.5"/>
        <color theme="1"/>
        <rFont val="Century"/>
        <family val="1"/>
      </rPr>
      <t xml:space="preserve">Academic papers that form the basis of dissertation should be temporarily bound* together. On the cover page, clearly indicate that these are academic papers that form the basis of dissertation, and above that write your name (refer to page 15 of the Manual).
Submit three copies of your temporarily bound* academic papers that form the basis of your dissertation (more copies may be required depending on the number of people on your review committee; follow the instructions of your Primary Academic Supervisor). Also prepare one copy for UGSAS office.
</t>
    </r>
    <r>
      <rPr>
        <sz val="11"/>
        <color rgb="FFFF0000"/>
        <rFont val="ＭＳ Ｐゴシック"/>
        <family val="3"/>
        <charset val="128"/>
      </rPr>
      <t>※仮綴じとは，ダブルクリップ等で留めた物（ファイルを付ける必要はありません）</t>
    </r>
    <r>
      <rPr>
        <sz val="10.5"/>
        <color rgb="FFFF0000"/>
        <rFont val="Century"/>
        <family val="1"/>
      </rPr>
      <t xml:space="preserve">
*”Temporarily bound” means fastened with a double paperclip, etc. (a folder is not required)</t>
    </r>
    <phoneticPr fontId="1"/>
  </si>
  <si>
    <r>
      <rPr>
        <sz val="11"/>
        <color theme="1"/>
        <rFont val="ＭＳ Ｐゴシック"/>
        <family val="3"/>
        <charset val="128"/>
      </rPr>
      <t xml:space="preserve">※日本語のガイドを利用する場合は、日本語版のマニュアルを、英語のガイドを利用する場合
は、英語版のマニュアルを参照してください。（それぞれページ番号や項目が違うことに注意
してください）
</t>
    </r>
    <r>
      <rPr>
        <sz val="11"/>
        <color theme="1"/>
        <rFont val="Century"/>
        <family val="1"/>
      </rPr>
      <t xml:space="preserve"> Please refer English version of the manual. (Note that some of page number and items are different from the manual in Japanese.)</t>
    </r>
    <r>
      <rPr>
        <sz val="11"/>
        <color theme="1"/>
        <rFont val="Century"/>
        <family val="3"/>
        <charset val="128"/>
      </rPr>
      <t xml:space="preserve">
</t>
    </r>
    <r>
      <rPr>
        <sz val="11"/>
        <color theme="1"/>
        <rFont val="ＭＳ Ｐゴシック"/>
        <family val="3"/>
        <charset val="128"/>
      </rPr>
      <t>※提出書類を作成した</t>
    </r>
    <r>
      <rPr>
        <sz val="11"/>
        <color theme="1"/>
        <rFont val="Yu Gothic"/>
        <family val="3"/>
        <charset val="128"/>
      </rPr>
      <t>6</t>
    </r>
    <r>
      <rPr>
        <sz val="11"/>
        <color theme="1"/>
        <rFont val="Century"/>
        <family val="3"/>
      </rPr>
      <t>_shinseisho-non-macro.xlsx</t>
    </r>
    <r>
      <rPr>
        <sz val="11"/>
        <color theme="1"/>
        <rFont val="ＭＳ Ｐゴシック"/>
        <family val="3"/>
        <charset val="128"/>
      </rPr>
      <t>（本ファイル）も連農係にご提出下さい．</t>
    </r>
    <r>
      <rPr>
        <sz val="11"/>
        <color theme="1"/>
        <rFont val="Yu Gothic"/>
        <family val="3"/>
        <charset val="128"/>
      </rPr>
      <t xml:space="preserve">
</t>
    </r>
    <r>
      <rPr>
        <sz val="11"/>
        <color theme="1"/>
        <rFont val="Century"/>
        <family val="3"/>
      </rPr>
      <t>Please submit this Excel file (6_shinseisho-non-macro.xlsx) to the UGSAS office.</t>
    </r>
    <rPh sb="226" eb="228">
      <t>テイシュツ</t>
    </rPh>
    <rPh sb="228" eb="230">
      <t>ショルイ</t>
    </rPh>
    <rPh sb="231" eb="233">
      <t>サクセイ</t>
    </rPh>
    <rPh sb="263" eb="264">
      <t>ホン</t>
    </rPh>
    <rPh sb="270" eb="272">
      <t>レンノウ</t>
    </rPh>
    <rPh sb="272" eb="273">
      <t>カカリ</t>
    </rPh>
    <rPh sb="275" eb="277">
      <t>テイシュツ</t>
    </rPh>
    <rPh sb="277" eb="278">
      <t>クダ</t>
    </rPh>
    <phoneticPr fontId="1"/>
  </si>
  <si>
    <r>
      <rPr>
        <sz val="10"/>
        <color theme="1"/>
        <rFont val="ＭＳ Ｐゴシック"/>
        <family val="3"/>
        <charset val="128"/>
      </rPr>
      <t>延期を希望
する理由(詳細)</t>
    </r>
    <r>
      <rPr>
        <sz val="10"/>
        <color theme="1"/>
        <rFont val="Century"/>
        <family val="2"/>
      </rPr>
      <t xml:space="preserve">
</t>
    </r>
    <r>
      <rPr>
        <sz val="9"/>
        <color theme="1"/>
        <rFont val="Century"/>
        <family val="1"/>
      </rPr>
      <t>Reason for requesting delay
(Explain in detail)</t>
    </r>
    <rPh sb="0" eb="2">
      <t>エンキ</t>
    </rPh>
    <rPh sb="3" eb="5">
      <t>キボウ</t>
    </rPh>
    <rPh sb="8" eb="10">
      <t>リユウ</t>
    </rPh>
    <rPh sb="11" eb="13">
      <t>ショウサイ</t>
    </rPh>
    <phoneticPr fontId="1"/>
  </si>
  <si>
    <r>
      <rPr>
        <b/>
        <sz val="11"/>
        <color rgb="FF0070C0"/>
        <rFont val="ＭＳ Ｐゴシック"/>
        <family val="3"/>
        <charset val="128"/>
      </rPr>
      <t>承諾書（Ａ４サイズ，指定用紙）　</t>
    </r>
    <r>
      <rPr>
        <b/>
        <sz val="10.5"/>
        <color rgb="FF0070C0"/>
        <rFont val="Century"/>
        <family val="1"/>
      </rPr>
      <t>LETTER OF CONSENT (A4 size paper, designated form)</t>
    </r>
    <r>
      <rPr>
        <b/>
        <sz val="11"/>
        <color theme="1"/>
        <rFont val="Century"/>
        <family val="1"/>
      </rPr>
      <t xml:space="preserve">
</t>
    </r>
    <r>
      <rPr>
        <sz val="11"/>
        <color theme="1"/>
        <rFont val="ＭＳ Ｐゴシック"/>
        <family val="3"/>
        <charset val="128"/>
      </rPr>
      <t xml:space="preserve">基礎となる学術論文が共著である場合は，別紙様式第５号の指定用紙を用い，共著者全員各人それぞれの承諾書を提出すること。
</t>
    </r>
    <r>
      <rPr>
        <sz val="10.5"/>
        <color theme="1"/>
        <rFont val="Century"/>
        <family val="1"/>
      </rPr>
      <t xml:space="preserve">If any of the academic papers that form the basis for your dissertation were co-written, use the specified form, attached Form No. 5. Submit individual letters of consent from each of your </t>
    </r>
    <r>
      <rPr>
        <sz val="10.5"/>
        <rFont val="Century"/>
        <family val="1"/>
      </rPr>
      <t>co-autho</t>
    </r>
    <r>
      <rPr>
        <sz val="10.5"/>
        <color theme="1"/>
        <rFont val="Century"/>
        <family val="1"/>
      </rPr>
      <t>rs.</t>
    </r>
    <phoneticPr fontId="1"/>
  </si>
  <si>
    <r>
      <rPr>
        <sz val="14"/>
        <color theme="1"/>
        <rFont val="ＭＳ Ｐゴシック"/>
        <family val="3"/>
        <charset val="128"/>
      </rPr>
      <t>基本情報入力シート</t>
    </r>
    <r>
      <rPr>
        <sz val="14"/>
        <color theme="1"/>
        <rFont val="Yu Gothic"/>
        <family val="1"/>
        <charset val="128"/>
      </rPr>
      <t>　</t>
    </r>
    <r>
      <rPr>
        <sz val="14"/>
        <color theme="1"/>
        <rFont val="Century"/>
        <family val="1"/>
      </rPr>
      <t>Sheet for Basic Information</t>
    </r>
    <rPh sb="0" eb="2">
      <t>キホン</t>
    </rPh>
    <phoneticPr fontId="1"/>
  </si>
  <si>
    <r>
      <rPr>
        <sz val="11"/>
        <color theme="1"/>
        <rFont val="ＭＳ Ｐゴシック"/>
        <family val="3"/>
        <charset val="128"/>
      </rPr>
      <t>申請者</t>
    </r>
    <r>
      <rPr>
        <sz val="11"/>
        <color theme="1"/>
        <rFont val="ＭＳ 明朝"/>
        <family val="2"/>
      </rPr>
      <t>　</t>
    </r>
    <r>
      <rPr>
        <sz val="11"/>
        <color theme="1"/>
        <rFont val="Century"/>
        <family val="1"/>
      </rPr>
      <t>Applicant</t>
    </r>
    <rPh sb="0" eb="3">
      <t>シンセイシャ</t>
    </rPh>
    <phoneticPr fontId="1"/>
  </si>
  <si>
    <r>
      <t xml:space="preserve">Application, Admission Dates, Language/ </t>
    </r>
    <r>
      <rPr>
        <sz val="11"/>
        <color theme="1"/>
        <rFont val="ＭＳ Ｐゴシック"/>
        <family val="3"/>
        <charset val="128"/>
      </rPr>
      <t>申請日・入学年・言語</t>
    </r>
    <rPh sb="40" eb="43">
      <t>シンセイビ</t>
    </rPh>
    <rPh sb="44" eb="46">
      <t>ニュウガク</t>
    </rPh>
    <rPh sb="46" eb="47">
      <t>ネン</t>
    </rPh>
    <rPh sb="48" eb="50">
      <t>ゲンゴ</t>
    </rPh>
    <phoneticPr fontId="1"/>
  </si>
  <si>
    <r>
      <t xml:space="preserve"> Name (to be written on your certificate)/</t>
    </r>
    <r>
      <rPr>
        <sz val="11"/>
        <color theme="1"/>
        <rFont val="ＭＳ Ｐゴシック"/>
        <family val="3"/>
        <charset val="128"/>
      </rPr>
      <t>ローマ字表記氏名</t>
    </r>
    <phoneticPr fontId="1"/>
  </si>
  <si>
    <r>
      <t>Name using Chinese or Japanese characters (kanji) if any/</t>
    </r>
    <r>
      <rPr>
        <sz val="11"/>
        <color theme="1"/>
        <rFont val="ＭＳ Ｐゴシック"/>
        <family val="3"/>
        <charset val="128"/>
      </rPr>
      <t>氏名</t>
    </r>
    <phoneticPr fontId="1"/>
  </si>
  <si>
    <r>
      <t xml:space="preserve">Name using Katakana characters (required)/ </t>
    </r>
    <r>
      <rPr>
        <sz val="11"/>
        <color theme="1"/>
        <rFont val="ＭＳ Ｐゴシック"/>
        <family val="3"/>
        <charset val="128"/>
      </rPr>
      <t>フリガナ</t>
    </r>
    <phoneticPr fontId="1"/>
  </si>
  <si>
    <r>
      <t>Personal Data/</t>
    </r>
    <r>
      <rPr>
        <sz val="11"/>
        <color theme="1"/>
        <rFont val="ＭＳ Ｐゴシック"/>
        <family val="3"/>
        <charset val="128"/>
      </rPr>
      <t>個人情報</t>
    </r>
    <rPh sb="14" eb="16">
      <t>コジン</t>
    </rPh>
    <rPh sb="16" eb="18">
      <t>ジョウホウ</t>
    </rPh>
    <phoneticPr fontId="1"/>
  </si>
  <si>
    <r>
      <t xml:space="preserve">Affliation/ </t>
    </r>
    <r>
      <rPr>
        <sz val="11"/>
        <color theme="1"/>
        <rFont val="ＭＳ Ｐゴシック"/>
        <family val="3"/>
        <charset val="128"/>
      </rPr>
      <t>所属</t>
    </r>
    <rPh sb="12" eb="14">
      <t>ショゾク</t>
    </rPh>
    <phoneticPr fontId="1"/>
  </si>
  <si>
    <r>
      <t xml:space="preserve">Current Address/ </t>
    </r>
    <r>
      <rPr>
        <sz val="11"/>
        <color theme="1"/>
        <rFont val="ＭＳ Ｐゴシック"/>
        <family val="3"/>
        <charset val="128"/>
      </rPr>
      <t>現住所等</t>
    </r>
    <rPh sb="17" eb="20">
      <t>ゲンジュウショ</t>
    </rPh>
    <rPh sb="20" eb="21">
      <t>ナド</t>
    </rPh>
    <phoneticPr fontId="1"/>
  </si>
  <si>
    <r>
      <t xml:space="preserve">Contact address after completion/ </t>
    </r>
    <r>
      <rPr>
        <sz val="11"/>
        <color theme="1"/>
        <rFont val="ＭＳ Ｐゴシック"/>
        <family val="3"/>
        <charset val="128"/>
      </rPr>
      <t>修了後の連絡先</t>
    </r>
    <phoneticPr fontId="1"/>
  </si>
  <si>
    <r>
      <t>Application date</t>
    </r>
    <r>
      <rPr>
        <sz val="11"/>
        <color theme="1"/>
        <rFont val="ＭＳ 明朝"/>
        <family val="2"/>
      </rPr>
      <t>（</t>
    </r>
    <r>
      <rPr>
        <sz val="11"/>
        <color theme="1"/>
        <rFont val="Century"/>
        <family val="1"/>
      </rPr>
      <t>y/m/d</t>
    </r>
    <r>
      <rPr>
        <sz val="11"/>
        <color theme="1"/>
        <rFont val="ＭＳ 明朝"/>
        <family val="2"/>
      </rPr>
      <t>）</t>
    </r>
    <r>
      <rPr>
        <sz val="11"/>
        <color theme="1"/>
        <rFont val="Century"/>
        <family val="1"/>
      </rPr>
      <t xml:space="preserve">/ </t>
    </r>
    <r>
      <rPr>
        <sz val="11"/>
        <color theme="1"/>
        <rFont val="ＭＳ Ｐゴシック"/>
        <family val="3"/>
        <charset val="128"/>
      </rPr>
      <t>申請年月日</t>
    </r>
    <phoneticPr fontId="1"/>
  </si>
  <si>
    <r>
      <t>Matriculation (date of admission)</t>
    </r>
    <r>
      <rPr>
        <sz val="11"/>
        <color theme="1"/>
        <rFont val="ＭＳ 明朝"/>
        <family val="2"/>
      </rPr>
      <t>（</t>
    </r>
    <r>
      <rPr>
        <sz val="11"/>
        <color theme="1"/>
        <rFont val="Century"/>
        <family val="1"/>
      </rPr>
      <t>y/m/d</t>
    </r>
    <r>
      <rPr>
        <sz val="11"/>
        <color theme="1"/>
        <rFont val="ＭＳ 明朝"/>
        <family val="2"/>
      </rPr>
      <t>）</t>
    </r>
    <r>
      <rPr>
        <sz val="11"/>
        <color theme="1"/>
        <rFont val="Century"/>
        <family val="1"/>
      </rPr>
      <t xml:space="preserve">/ </t>
    </r>
    <r>
      <rPr>
        <sz val="11"/>
        <color theme="1"/>
        <rFont val="ＭＳ Ｐゴシック"/>
        <family val="3"/>
        <charset val="128"/>
      </rPr>
      <t>入学年月日</t>
    </r>
    <phoneticPr fontId="1"/>
  </si>
  <si>
    <r>
      <t>Language used in Dissertation and Diploma/</t>
    </r>
    <r>
      <rPr>
        <sz val="10.5"/>
        <color theme="1"/>
        <rFont val="ＭＳ Ｐゴシック"/>
        <family val="3"/>
        <charset val="128"/>
      </rPr>
      <t>学位論文・学位記で用いる言語</t>
    </r>
    <rPh sb="42" eb="44">
      <t>ガクイ</t>
    </rPh>
    <rPh sb="44" eb="46">
      <t>ロンブン</t>
    </rPh>
    <rPh sb="47" eb="50">
      <t>ガクイキ</t>
    </rPh>
    <rPh sb="51" eb="52">
      <t>モチ</t>
    </rPh>
    <rPh sb="54" eb="56">
      <t>ゲンゴ</t>
    </rPh>
    <phoneticPr fontId="1"/>
  </si>
  <si>
    <r>
      <t>Name-displaying order/</t>
    </r>
    <r>
      <rPr>
        <sz val="11"/>
        <color theme="1"/>
        <rFont val="ＭＳ ゴシック"/>
        <family val="3"/>
        <charset val="128"/>
      </rPr>
      <t>名前表記順番</t>
    </r>
    <rPh sb="22" eb="24">
      <t>ナマエ</t>
    </rPh>
    <rPh sb="24" eb="26">
      <t>ヒョウキ</t>
    </rPh>
    <rPh sb="26" eb="28">
      <t>ジュンバン</t>
    </rPh>
    <phoneticPr fontId="1"/>
  </si>
  <si>
    <r>
      <t xml:space="preserve">Family Name/ </t>
    </r>
    <r>
      <rPr>
        <sz val="11"/>
        <color theme="1"/>
        <rFont val="ＭＳ Ｐゴシック"/>
        <family val="3"/>
        <charset val="128"/>
      </rPr>
      <t>姓</t>
    </r>
    <phoneticPr fontId="1"/>
  </si>
  <si>
    <r>
      <t>First (Given) Name/</t>
    </r>
    <r>
      <rPr>
        <sz val="11"/>
        <color theme="1"/>
        <rFont val="ＭＳ Ｐゴシック"/>
        <family val="3"/>
        <charset val="128"/>
      </rPr>
      <t>名</t>
    </r>
    <phoneticPr fontId="1"/>
  </si>
  <si>
    <r>
      <t>Name /</t>
    </r>
    <r>
      <rPr>
        <sz val="11"/>
        <color theme="1"/>
        <rFont val="ＭＳ Ｐゴシック"/>
        <family val="3"/>
        <charset val="128"/>
      </rPr>
      <t xml:space="preserve"> 氏名</t>
    </r>
    <r>
      <rPr>
        <sz val="11"/>
        <color theme="1"/>
        <rFont val="Century"/>
        <family val="1"/>
      </rPr>
      <t>(automatically filled)</t>
    </r>
    <rPh sb="7" eb="9">
      <t>シメイ</t>
    </rPh>
    <phoneticPr fontId="1"/>
  </si>
  <si>
    <r>
      <t>Family Name/</t>
    </r>
    <r>
      <rPr>
        <sz val="11"/>
        <color theme="1"/>
        <rFont val="ＭＳ Ｐゴシック"/>
        <family val="3"/>
        <charset val="128"/>
      </rPr>
      <t>姓</t>
    </r>
    <phoneticPr fontId="1"/>
  </si>
  <si>
    <r>
      <t>Name /</t>
    </r>
    <r>
      <rPr>
        <sz val="11"/>
        <color theme="1"/>
        <rFont val="ＭＳ Ｐゴシック"/>
        <family val="3"/>
        <charset val="128"/>
      </rPr>
      <t>氏名</t>
    </r>
    <r>
      <rPr>
        <sz val="11"/>
        <color theme="1"/>
        <rFont val="Century"/>
        <family val="1"/>
      </rPr>
      <t>(automatically filled)</t>
    </r>
    <rPh sb="6" eb="8">
      <t>シメイ</t>
    </rPh>
    <phoneticPr fontId="1"/>
  </si>
  <si>
    <r>
      <t>Family Name/</t>
    </r>
    <r>
      <rPr>
        <sz val="11"/>
        <color theme="1"/>
        <rFont val="ＭＳ Ｐゴシック"/>
        <family val="3"/>
        <charset val="128"/>
      </rPr>
      <t>セイ</t>
    </r>
    <phoneticPr fontId="1"/>
  </si>
  <si>
    <r>
      <t>First (Given) Name/</t>
    </r>
    <r>
      <rPr>
        <sz val="11"/>
        <color theme="1"/>
        <rFont val="ＭＳ Ｐゴシック"/>
        <family val="3"/>
        <charset val="128"/>
      </rPr>
      <t>メイ</t>
    </r>
    <phoneticPr fontId="1"/>
  </si>
  <si>
    <r>
      <t xml:space="preserve">Name using Katakana characters/ </t>
    </r>
    <r>
      <rPr>
        <sz val="11"/>
        <color theme="1"/>
        <rFont val="ＭＳ Ｐゴシック"/>
        <family val="3"/>
        <charset val="128"/>
      </rPr>
      <t>カナ</t>
    </r>
    <r>
      <rPr>
        <sz val="11"/>
        <color theme="1"/>
        <rFont val="Century"/>
        <family val="1"/>
      </rPr>
      <t>(automatically filled)</t>
    </r>
    <phoneticPr fontId="1"/>
  </si>
  <si>
    <r>
      <t xml:space="preserve">Sex/ </t>
    </r>
    <r>
      <rPr>
        <sz val="11"/>
        <color theme="1"/>
        <rFont val="ＭＳ Ｐゴシック"/>
        <family val="3"/>
        <charset val="128"/>
      </rPr>
      <t>性別</t>
    </r>
    <phoneticPr fontId="1"/>
  </si>
  <si>
    <r>
      <t>Date of Birth(y/m/d)/</t>
    </r>
    <r>
      <rPr>
        <sz val="11"/>
        <color theme="1"/>
        <rFont val="ＭＳ Ｐゴシック"/>
        <family val="3"/>
        <charset val="128"/>
      </rPr>
      <t>生年月日</t>
    </r>
    <phoneticPr fontId="1"/>
  </si>
  <si>
    <r>
      <rPr>
        <sz val="11"/>
        <color theme="1"/>
        <rFont val="ＭＳ Ｐゴシック"/>
        <family val="3"/>
        <charset val="128"/>
      </rPr>
      <t>本籍（都道府県名，日本人のみ</t>
    </r>
    <r>
      <rPr>
        <sz val="11"/>
        <color theme="1"/>
        <rFont val="Yu Gothic"/>
        <family val="1"/>
        <charset val="128"/>
      </rPr>
      <t>，</t>
    </r>
    <r>
      <rPr>
        <sz val="11"/>
        <color theme="1"/>
        <rFont val="Century"/>
        <family val="1"/>
      </rPr>
      <t>Only for Japanese</t>
    </r>
    <r>
      <rPr>
        <sz val="11"/>
        <color theme="1"/>
        <rFont val="ＭＳ Ｐゴシック"/>
        <family val="3"/>
        <charset val="128"/>
      </rPr>
      <t>）</t>
    </r>
    <rPh sb="3" eb="8">
      <t>トドウフケンメイ</t>
    </rPh>
    <rPh sb="9" eb="12">
      <t>ニホンジン</t>
    </rPh>
    <phoneticPr fontId="1"/>
  </si>
  <si>
    <r>
      <t xml:space="preserve">School Registration Number/ </t>
    </r>
    <r>
      <rPr>
        <sz val="11"/>
        <color theme="1"/>
        <rFont val="ＭＳ Ｐゴシック"/>
        <family val="3"/>
        <charset val="128"/>
      </rPr>
      <t>学籍番号</t>
    </r>
    <phoneticPr fontId="1"/>
  </si>
  <si>
    <r>
      <t xml:space="preserve">Course/ </t>
    </r>
    <r>
      <rPr>
        <sz val="11"/>
        <color theme="1"/>
        <rFont val="ＭＳ Ｐゴシック"/>
        <family val="3"/>
        <charset val="128"/>
      </rPr>
      <t>専攻</t>
    </r>
    <phoneticPr fontId="1"/>
  </si>
  <si>
    <r>
      <t xml:space="preserve">Major Chair/ </t>
    </r>
    <r>
      <rPr>
        <sz val="11"/>
        <color theme="1"/>
        <rFont val="ＭＳ Ｐゴシック"/>
        <family val="3"/>
        <charset val="128"/>
      </rPr>
      <t>連合講座</t>
    </r>
    <phoneticPr fontId="1"/>
  </si>
  <si>
    <r>
      <t>Campus location/</t>
    </r>
    <r>
      <rPr>
        <sz val="11"/>
        <color theme="1"/>
        <rFont val="ＭＳ Ｐゴシック"/>
        <family val="3"/>
        <charset val="128"/>
      </rPr>
      <t xml:space="preserve"> 所属構成大学・配置大学</t>
    </r>
    <phoneticPr fontId="1"/>
  </si>
  <si>
    <r>
      <t>Current E-mail address/ E-mail</t>
    </r>
    <r>
      <rPr>
        <sz val="11"/>
        <color theme="1"/>
        <rFont val="ＭＳ Ｐゴシック"/>
        <family val="3"/>
        <charset val="128"/>
      </rPr>
      <t>アドレス</t>
    </r>
    <phoneticPr fontId="1"/>
  </si>
  <si>
    <r>
      <t xml:space="preserve">Current phone number/ </t>
    </r>
    <r>
      <rPr>
        <sz val="11"/>
        <color theme="1"/>
        <rFont val="ＭＳ Ｐゴシック"/>
        <family val="3"/>
        <charset val="128"/>
      </rPr>
      <t>電話番号</t>
    </r>
    <phoneticPr fontId="1"/>
  </si>
  <si>
    <r>
      <t xml:space="preserve">Current postal code/ </t>
    </r>
    <r>
      <rPr>
        <sz val="11"/>
        <color theme="1"/>
        <rFont val="ＭＳ Ｐゴシック"/>
        <family val="3"/>
        <charset val="128"/>
      </rPr>
      <t>郵便番号</t>
    </r>
    <phoneticPr fontId="1"/>
  </si>
  <si>
    <r>
      <t xml:space="preserve">Current postal address/ </t>
    </r>
    <r>
      <rPr>
        <sz val="11"/>
        <color theme="1"/>
        <rFont val="ＭＳ Ｐゴシック"/>
        <family val="3"/>
        <charset val="128"/>
      </rPr>
      <t>現住所</t>
    </r>
    <phoneticPr fontId="1"/>
  </si>
  <si>
    <r>
      <t xml:space="preserve">E-mail address after completion/ </t>
    </r>
    <r>
      <rPr>
        <sz val="11"/>
        <rFont val="ＭＳ Ｐゴシック"/>
        <family val="3"/>
        <charset val="128"/>
      </rPr>
      <t>修了後の</t>
    </r>
    <r>
      <rPr>
        <sz val="11"/>
        <rFont val="Century"/>
        <family val="1"/>
      </rPr>
      <t>E-mail</t>
    </r>
    <r>
      <rPr>
        <sz val="11"/>
        <rFont val="ＭＳ Ｐゴシック"/>
        <family val="3"/>
        <charset val="128"/>
      </rPr>
      <t>アドレス</t>
    </r>
    <phoneticPr fontId="1"/>
  </si>
  <si>
    <r>
      <t xml:space="preserve">Phone number after completion/ </t>
    </r>
    <r>
      <rPr>
        <sz val="11"/>
        <rFont val="ＭＳ Ｐゴシック"/>
        <family val="3"/>
        <charset val="128"/>
      </rPr>
      <t>修了後の電話番号</t>
    </r>
    <phoneticPr fontId="1"/>
  </si>
  <si>
    <r>
      <t xml:space="preserve">Contact address after completion/ </t>
    </r>
    <r>
      <rPr>
        <sz val="11"/>
        <rFont val="ＭＳ Ｐゴシック"/>
        <family val="3"/>
        <charset val="128"/>
      </rPr>
      <t>修了後の連絡先（郵便番号から）</t>
    </r>
    <phoneticPr fontId="1"/>
  </si>
  <si>
    <r>
      <t xml:space="preserve">supervisor's name in Kanji (only for Kanji user)/ </t>
    </r>
    <r>
      <rPr>
        <sz val="11"/>
        <color theme="1"/>
        <rFont val="ＭＳ Ｐゴシック"/>
        <family val="3"/>
        <charset val="128"/>
      </rPr>
      <t>主指導教員氏名</t>
    </r>
    <phoneticPr fontId="1"/>
  </si>
  <si>
    <r>
      <t xml:space="preserve">supervisor's name in roman alphabet/ </t>
    </r>
    <r>
      <rPr>
        <sz val="11"/>
        <color theme="1"/>
        <rFont val="ＭＳ Ｐゴシック"/>
        <family val="3"/>
        <charset val="128"/>
      </rPr>
      <t>主指導教員氏名</t>
    </r>
    <phoneticPr fontId="1"/>
  </si>
  <si>
    <r>
      <t>Representative of UGSAS for documents check/</t>
    </r>
    <r>
      <rPr>
        <sz val="11"/>
        <color theme="1"/>
        <rFont val="ＭＳ Ｐゴシック"/>
        <family val="3"/>
        <charset val="128"/>
      </rPr>
      <t xml:space="preserve"> 書類確認を行う代議員</t>
    </r>
    <rPh sb="45" eb="47">
      <t>ショルイ</t>
    </rPh>
    <rPh sb="47" eb="49">
      <t>カクニン</t>
    </rPh>
    <rPh sb="50" eb="51">
      <t>オコナ</t>
    </rPh>
    <rPh sb="52" eb="55">
      <t>ダイギイン</t>
    </rPh>
    <phoneticPr fontId="1"/>
  </si>
  <si>
    <r>
      <t xml:space="preserve">Name of Main Faculty Advisor (supervisor)(in either English or Japanese) / </t>
    </r>
    <r>
      <rPr>
        <sz val="11"/>
        <color theme="1"/>
        <rFont val="ＭＳ Ｐゴシック"/>
        <family val="3"/>
        <charset val="128"/>
      </rPr>
      <t>主指導教員氏名</t>
    </r>
    <phoneticPr fontId="1"/>
  </si>
  <si>
    <r>
      <t>Country Name/</t>
    </r>
    <r>
      <rPr>
        <sz val="11"/>
        <color theme="1"/>
        <rFont val="ＭＳ Ｐゴシック"/>
        <family val="3"/>
        <charset val="128"/>
      </rPr>
      <t xml:space="preserve"> 国籍</t>
    </r>
    <r>
      <rPr>
        <sz val="11"/>
        <color theme="1"/>
        <rFont val="Yu Gothic"/>
        <family val="1"/>
        <charset val="128"/>
      </rPr>
      <t xml:space="preserve"> (</t>
    </r>
    <r>
      <rPr>
        <sz val="11"/>
        <color theme="1"/>
        <rFont val="Century"/>
        <family val="1"/>
      </rPr>
      <t>in alphabet</t>
    </r>
    <r>
      <rPr>
        <sz val="11"/>
        <color theme="1"/>
        <rFont val="ＭＳ Ｐゴシック"/>
        <family val="1"/>
        <charset val="128"/>
      </rPr>
      <t>）</t>
    </r>
    <rPh sb="14" eb="16">
      <t>コクセキ</t>
    </rPh>
    <phoneticPr fontId="1"/>
  </si>
  <si>
    <t>Returning Home</t>
    <phoneticPr fontId="1"/>
  </si>
  <si>
    <r>
      <t xml:space="preserve">論文題目
</t>
    </r>
    <r>
      <rPr>
        <sz val="8"/>
        <color theme="1"/>
        <rFont val="ＭＳ 明朝"/>
        <family val="1"/>
        <charset val="128"/>
      </rPr>
      <t>（和文の場合は英訳，英語の場合は和訳を，（）で併記すること）</t>
    </r>
    <rPh sb="0" eb="2">
      <t>ロンブン</t>
    </rPh>
    <rPh sb="2" eb="4">
      <t>ダイモク</t>
    </rPh>
    <phoneticPr fontId="1"/>
  </si>
  <si>
    <r>
      <rPr>
        <sz val="9"/>
        <color theme="1"/>
        <rFont val="Century"/>
        <family val="1"/>
      </rPr>
      <t>Dissertation Title</t>
    </r>
    <r>
      <rPr>
        <sz val="8"/>
        <color theme="1"/>
        <rFont val="Century"/>
        <family val="1"/>
      </rPr>
      <t xml:space="preserve">
(If in English (Japanese), write Japanese (English)  translation in parentheses)</t>
    </r>
    <phoneticPr fontId="1"/>
  </si>
  <si>
    <r>
      <rPr>
        <b/>
        <sz val="11"/>
        <color rgb="FF0070C0"/>
        <rFont val="ＭＳ Ｐゴシック"/>
        <family val="3"/>
        <charset val="128"/>
      </rPr>
      <t>学位論文</t>
    </r>
    <r>
      <rPr>
        <b/>
        <sz val="11"/>
        <color rgb="FF0070C0"/>
        <rFont val="Century"/>
        <family val="1"/>
      </rPr>
      <t xml:space="preserve">  </t>
    </r>
    <r>
      <rPr>
        <b/>
        <sz val="10.5"/>
        <color rgb="FF0070C0"/>
        <rFont val="Century"/>
        <family val="1"/>
      </rPr>
      <t>Dissertation</t>
    </r>
    <r>
      <rPr>
        <sz val="11"/>
        <color theme="1"/>
        <rFont val="Century"/>
        <family val="1"/>
      </rPr>
      <t xml:space="preserve">
</t>
    </r>
    <r>
      <rPr>
        <sz val="11"/>
        <color theme="1"/>
        <rFont val="ＭＳ Ｐゴシック"/>
        <family val="3"/>
        <charset val="128"/>
      </rPr>
      <t>学位論文は，研究科委員会において学位の授与が決定した後，製本（</t>
    </r>
    <r>
      <rPr>
        <u/>
        <sz val="11"/>
        <color theme="1"/>
        <rFont val="ＭＳ Ｐゴシック"/>
        <family val="3"/>
        <charset val="128"/>
      </rPr>
      <t>手引の６頁，２６頁，２７頁</t>
    </r>
    <r>
      <rPr>
        <sz val="11"/>
        <color theme="1"/>
        <rFont val="ＭＳ Ｐゴシック"/>
        <family val="3"/>
        <charset val="128"/>
      </rPr>
      <t>を参照のこと。）した上，</t>
    </r>
    <r>
      <rPr>
        <sz val="11"/>
        <color rgb="FFFF0000"/>
        <rFont val="Century"/>
        <family val="1"/>
      </rPr>
      <t>1</t>
    </r>
    <r>
      <rPr>
        <sz val="11"/>
        <color rgb="FFFF0000"/>
        <rFont val="ＭＳ Ｐゴシック"/>
        <family val="3"/>
        <charset val="128"/>
      </rPr>
      <t>冊（リポジトリ登録延期の場合は、製本２冊）</t>
    </r>
    <r>
      <rPr>
        <sz val="11"/>
        <color theme="1"/>
        <rFont val="ＭＳ Ｐゴシック"/>
        <family val="3"/>
        <charset val="128"/>
      </rPr>
      <t>を</t>
    </r>
    <r>
      <rPr>
        <b/>
        <sz val="11"/>
        <color theme="1"/>
        <rFont val="ＭＳ Ｐゴシック"/>
        <family val="3"/>
        <charset val="128"/>
      </rPr>
      <t>連合農学係</t>
    </r>
    <r>
      <rPr>
        <sz val="11"/>
        <color theme="1"/>
        <rFont val="ＭＳ Ｐゴシック"/>
        <family val="3"/>
        <charset val="128"/>
      </rPr>
      <t>へ提出すること。</t>
    </r>
    <r>
      <rPr>
        <sz val="11"/>
        <color rgb="FFFF0000"/>
        <rFont val="ＭＳ Ｐゴシック"/>
        <family val="3"/>
        <charset val="128"/>
      </rPr>
      <t>学位申請時に提出した学位論文を修正した場合は，</t>
    </r>
    <r>
      <rPr>
        <sz val="11"/>
        <color rgb="FFFF0000"/>
        <rFont val="Century"/>
        <family val="1"/>
      </rPr>
      <t>PDF(PDF/A)</t>
    </r>
    <r>
      <rPr>
        <sz val="11"/>
        <color rgb="FFFF0000"/>
        <rFont val="ＭＳ Ｐゴシック"/>
        <family val="3"/>
        <charset val="128"/>
      </rPr>
      <t>を再度提出すること。再提出しない場合は、先に提出した学位論文の</t>
    </r>
    <r>
      <rPr>
        <sz val="11"/>
        <color rgb="FFFF0000"/>
        <rFont val="Century"/>
        <family val="1"/>
      </rPr>
      <t>PDF(PDF/A)</t>
    </r>
    <r>
      <rPr>
        <sz val="11"/>
        <color rgb="FFFF0000"/>
        <rFont val="ＭＳ Ｐゴシック"/>
        <family val="3"/>
        <charset val="128"/>
      </rPr>
      <t>が岐阜大学機関リポジトリに登録されます。</t>
    </r>
    <r>
      <rPr>
        <sz val="11"/>
        <color theme="1"/>
        <rFont val="Century"/>
        <family val="1"/>
      </rPr>
      <t xml:space="preserve">
</t>
    </r>
    <r>
      <rPr>
        <sz val="11"/>
        <color theme="1"/>
        <rFont val="ＭＳ Ｐゴシック"/>
        <family val="3"/>
        <charset val="128"/>
      </rPr>
      <t>　　※学位論文は，</t>
    </r>
    <r>
      <rPr>
        <b/>
        <u/>
        <sz val="11"/>
        <color theme="1"/>
        <rFont val="ＭＳ Ｐゴシック"/>
        <family val="3"/>
        <charset val="128"/>
      </rPr>
      <t>片面印刷</t>
    </r>
    <r>
      <rPr>
        <sz val="11"/>
        <color theme="1"/>
        <rFont val="ＭＳ Ｐゴシック"/>
        <family val="3"/>
        <charset val="128"/>
      </rPr>
      <t xml:space="preserve">したものを製本すること。
</t>
    </r>
    <r>
      <rPr>
        <sz val="11"/>
        <color theme="1"/>
        <rFont val="Century"/>
        <family val="1"/>
      </rPr>
      <t xml:space="preserve">After the Committee of professors has made the decision to confer a doctorate, your dissertation should be bound in book form (refer to pages 6 and 13, 14 in the Manual). After the dissertation has been bound, submit </t>
    </r>
    <r>
      <rPr>
        <sz val="11"/>
        <color rgb="FFFF0000"/>
        <rFont val="Century"/>
        <family val="1"/>
      </rPr>
      <t>1 copy and the PDF (PDF/A) file</t>
    </r>
    <r>
      <rPr>
        <sz val="11"/>
        <color theme="1"/>
        <rFont val="Century"/>
        <family val="1"/>
      </rPr>
      <t xml:space="preserve"> to the UGSAS Office. 
</t>
    </r>
    <r>
      <rPr>
        <sz val="11"/>
        <color rgb="FFFF0000"/>
        <rFont val="Century"/>
        <family val="1"/>
      </rPr>
      <t>(If you postpone repository registration, please submit 2 bound copies of dissertation)
In case you make corrections or revisions after submitting, be sure to submit the new version. If not, the old version will be registered on the Gifu University Institutional Repository.</t>
    </r>
    <r>
      <rPr>
        <sz val="11"/>
        <color theme="1"/>
        <rFont val="Century"/>
        <family val="1"/>
      </rPr>
      <t xml:space="preserve">
*Dissertations are to be bound with </t>
    </r>
    <r>
      <rPr>
        <b/>
        <u/>
        <sz val="11"/>
        <color theme="1"/>
        <rFont val="Century"/>
        <family val="1"/>
      </rPr>
      <t>pages printed on one side only</t>
    </r>
    <r>
      <rPr>
        <sz val="11"/>
        <color theme="1"/>
        <rFont val="Century"/>
        <family val="1"/>
      </rPr>
      <t xml:space="preserve">.
</t>
    </r>
    <rPh sb="76" eb="77">
      <t>サツ</t>
    </rPh>
    <rPh sb="92" eb="94">
      <t>セイホン</t>
    </rPh>
    <rPh sb="95" eb="96">
      <t>サツ</t>
    </rPh>
    <phoneticPr fontId="1"/>
  </si>
  <si>
    <r>
      <rPr>
        <sz val="11"/>
        <color theme="1"/>
        <rFont val="Century"/>
        <family val="1"/>
      </rPr>
      <t xml:space="preserve">Graduated from same
</t>
    </r>
    <r>
      <rPr>
        <sz val="11"/>
        <color theme="1"/>
        <rFont val="Segoe UI Symbol"/>
        <family val="1"/>
      </rPr>
      <t>○○</t>
    </r>
    <r>
      <rPr>
        <sz val="11"/>
        <color theme="1"/>
        <rFont val="Yu Gothic"/>
        <family val="1"/>
        <charset val="128"/>
      </rPr>
      <t>大学大学院</t>
    </r>
    <r>
      <rPr>
        <sz val="11"/>
        <color theme="1"/>
        <rFont val="Segoe UI Symbol"/>
        <family val="1"/>
      </rPr>
      <t>○○</t>
    </r>
    <r>
      <rPr>
        <sz val="11"/>
        <color theme="1"/>
        <rFont val="Yu Gothic"/>
        <family val="1"/>
        <charset val="128"/>
      </rPr>
      <t>研究科修士課程（</t>
    </r>
    <r>
      <rPr>
        <sz val="11"/>
        <color theme="1"/>
        <rFont val="Segoe UI Symbol"/>
        <family val="1"/>
      </rPr>
      <t>○○</t>
    </r>
    <r>
      <rPr>
        <sz val="11"/>
        <color theme="1"/>
        <rFont val="Yu Gothic"/>
        <family val="1"/>
        <charset val="128"/>
      </rPr>
      <t>専攻）入学</t>
    </r>
    <r>
      <rPr>
        <sz val="11"/>
        <color theme="1"/>
        <rFont val="Century"/>
        <family val="1"/>
      </rPr>
      <t xml:space="preserve">
Admitted to the master’s course (field of specialty: 		), 		 University Graduate School</t>
    </r>
    <phoneticPr fontId="1"/>
  </si>
  <si>
    <t>dissertation, nor will it be so used in the future.</t>
    <phoneticPr fontId="1"/>
  </si>
  <si>
    <r>
      <rPr>
        <sz val="10.5"/>
        <color theme="1"/>
        <rFont val="Yu Gothic"/>
        <family val="1"/>
        <charset val="128"/>
      </rPr>
      <t>　</t>
    </r>
    <r>
      <rPr>
        <sz val="10.5"/>
        <color theme="1"/>
        <rFont val="Century"/>
        <family val="1"/>
      </rPr>
      <t xml:space="preserve">This paper has not been used in the past as an academic paper that forms the basis of </t>
    </r>
    <phoneticPr fontId="1"/>
  </si>
  <si>
    <r>
      <rPr>
        <sz val="11"/>
        <rFont val="ＭＳ Ｐゴシック"/>
        <family val="3"/>
        <charset val="128"/>
      </rPr>
      <t xml:space="preserve">基礎となる学術論文が学術雑誌等に未掲載の場合、論文が受理又されたことが分かる書類（タイトルと「受理」の部分に下線をつけること）　を必ず添付すること。
基礎となる学術論文が投稿中の場合、論文を投稿したとわかる書類を必ず添付すること。
</t>
    </r>
    <r>
      <rPr>
        <sz val="11"/>
        <rFont val="Century"/>
        <family val="1"/>
      </rPr>
      <t>If academic papers that form the basis of dissertation have not yet been published in a journal or other publication, be sure to attach the documents indicating that the papers have been accepted (underline the title and the "accepted" part). 
If academic papers that form the Basis of the Dissertation have not yet been accepted,  be sure to attach a document indicating that the papers have been submitted.</t>
    </r>
    <rPh sb="65" eb="66">
      <t>カナラ</t>
    </rPh>
    <rPh sb="67" eb="69">
      <t>テンプ</t>
    </rPh>
    <phoneticPr fontId="1"/>
  </si>
  <si>
    <r>
      <rPr>
        <sz val="8"/>
        <rFont val="游ゴシック"/>
        <family val="3"/>
        <charset val="128"/>
      </rPr>
      <t>4.</t>
    </r>
    <r>
      <rPr>
        <sz val="8"/>
        <color rgb="FFFF0000"/>
        <rFont val="游ゴシック"/>
        <family val="1"/>
        <charset val="128"/>
      </rPr>
      <t xml:space="preserve"> </t>
    </r>
    <r>
      <rPr>
        <sz val="8"/>
        <color rgb="FFFF0000"/>
        <rFont val="Century"/>
        <family val="1"/>
      </rPr>
      <t>If academic papers that form the basis of dissertation have not yet been published in a journal or other publication, documents indicating that the papers have been accepted (underline the titles and the "accepted" part). 
If academic papers that form the Basis of the Dissertation have not yet been accepted, a document indicating that the papers have been submitted.</t>
    </r>
    <phoneticPr fontId="1"/>
  </si>
  <si>
    <r>
      <rPr>
        <sz val="11"/>
        <color theme="1"/>
        <rFont val="ＭＳ Ｐゴシック"/>
        <family val="3"/>
        <charset val="128"/>
      </rPr>
      <t xml:space="preserve">職歴は各職歴について，いつからいつまでの職歴か期間が明確になるように記入すること。なお，現職については必ず「現在に至る。」と明記すること。
</t>
    </r>
    <r>
      <rPr>
        <sz val="10.5"/>
        <color theme="1"/>
        <rFont val="Century"/>
        <family val="1"/>
      </rPr>
      <t>For Occupational history, write the beginning and ending dates for each occupation, so that the period of employment is clear. For current employment, be sure to write “until present.”</t>
    </r>
    <phoneticPr fontId="1"/>
  </si>
  <si>
    <r>
      <rPr>
        <sz val="11"/>
        <color theme="1"/>
        <rFont val="ＭＳ Ｐゴシック"/>
        <family val="3"/>
        <charset val="128"/>
      </rPr>
      <t xml:space="preserve">大学の別科，専攻科については学歴欄に，研究生，副手，聴講生等は職歴欄に記入すること。
</t>
    </r>
    <r>
      <rPr>
        <sz val="10.5"/>
        <color theme="1"/>
        <rFont val="Century"/>
        <family val="1"/>
      </rPr>
      <t>List other university courses or advanced courses in the Academic background section, and research student, assistant, or auditing student in the Occupational history section.</t>
    </r>
    <phoneticPr fontId="1"/>
  </si>
  <si>
    <r>
      <rPr>
        <sz val="11"/>
        <color theme="1"/>
        <rFont val="ＭＳ Ｐゴシック"/>
        <family val="3"/>
        <charset val="128"/>
      </rPr>
      <t xml:space="preserve">自営業，無職等についても省略しないで職歴欄に記入すること。
</t>
    </r>
    <r>
      <rPr>
        <sz val="10.5"/>
        <color theme="1"/>
        <rFont val="Century"/>
        <family val="1"/>
      </rPr>
      <t>Do not omit periods of self-employment or unemployment. Include all periods in the Occupational history section.</t>
    </r>
    <phoneticPr fontId="1"/>
  </si>
  <si>
    <r>
      <t>職　　　　　　　　歴</t>
    </r>
    <r>
      <rPr>
        <sz val="10.5"/>
        <color theme="1"/>
        <rFont val="Century"/>
        <family val="1"/>
      </rPr>
      <t xml:space="preserve"> 
Occupational history</t>
    </r>
    <rPh sb="0" eb="1">
      <t>ショク</t>
    </rPh>
    <rPh sb="9" eb="10">
      <t>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</si>
</sst>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6">
    <font>
      <sz val="11"/>
      <color theme="1"/>
      <name val="ＭＳ 明朝"/>
      <family val="2"/>
      <scheme val="minor"/>
    </font>
    <font>
      <sz val="6"/>
      <name val="ＭＳ 明朝"/>
      <family val="3"/>
      <charset val="128"/>
      <scheme val="minor"/>
    </font>
    <font>
      <sz val="11"/>
      <color theme="1"/>
      <name val="Century"/>
      <family val="1"/>
    </font>
    <font>
      <sz val="12"/>
      <color theme="1"/>
      <name val="Century"/>
      <family val="1"/>
    </font>
    <font>
      <sz val="10.5"/>
      <color theme="1"/>
      <name val="Century"/>
      <family val="1"/>
    </font>
    <font>
      <sz val="9"/>
      <color theme="1"/>
      <name val="Century"/>
      <family val="1"/>
    </font>
    <font>
      <sz val="11"/>
      <color theme="1"/>
      <name val="ＭＳ 明朝"/>
      <family val="1"/>
      <charset val="128"/>
    </font>
    <font>
      <sz val="12"/>
      <color theme="1"/>
      <name val="ＭＳ 明朝"/>
      <family val="1"/>
      <charset val="128"/>
    </font>
    <font>
      <sz val="10"/>
      <color theme="1"/>
      <name val="Century"/>
      <family val="1"/>
    </font>
    <font>
      <sz val="11"/>
      <color theme="1"/>
      <name val="Century"/>
      <family val="1"/>
      <charset val="128"/>
    </font>
    <font>
      <sz val="10.5"/>
      <color theme="1"/>
      <name val="ＭＳ Ｐ明朝"/>
      <family val="1"/>
      <charset val="128"/>
    </font>
    <font>
      <sz val="10.5"/>
      <color theme="1"/>
      <name val="ＭＳ 明朝"/>
      <family val="1"/>
      <charset val="128"/>
    </font>
    <font>
      <sz val="9"/>
      <color theme="1"/>
      <name val="ＭＳ 明朝"/>
      <family val="1"/>
      <charset val="128"/>
    </font>
    <font>
      <sz val="11"/>
      <color theme="1"/>
      <name val="游ゴシック"/>
      <family val="1"/>
      <charset val="128"/>
    </font>
    <font>
      <sz val="11"/>
      <color theme="1"/>
      <name val="Yu Gothic"/>
      <family val="1"/>
      <charset val="128"/>
    </font>
    <font>
      <sz val="10.5"/>
      <color theme="1"/>
      <name val="Century"/>
      <family val="1"/>
      <charset val="128"/>
    </font>
    <font>
      <sz val="10.5"/>
      <color theme="1"/>
      <name val="Yu Gothic"/>
      <family val="1"/>
      <charset val="128"/>
    </font>
    <font>
      <b/>
      <sz val="11"/>
      <color theme="1"/>
      <name val="ＭＳ 明朝"/>
      <family val="1"/>
      <charset val="128"/>
    </font>
    <font>
      <sz val="11"/>
      <color theme="1"/>
      <name val="ＭＳ Ｐ明朝"/>
      <family val="1"/>
      <charset val="128"/>
    </font>
    <font>
      <sz val="16"/>
      <color theme="1"/>
      <name val="ＭＳ 明朝"/>
      <family val="1"/>
      <charset val="128"/>
    </font>
    <font>
      <sz val="10"/>
      <color theme="1"/>
      <name val="Yu Gothic"/>
      <family val="1"/>
      <charset val="128"/>
    </font>
    <font>
      <sz val="10"/>
      <color theme="1"/>
      <name val="Century"/>
      <family val="1"/>
      <charset val="128"/>
    </font>
    <font>
      <sz val="8"/>
      <color theme="1"/>
      <name val="Century"/>
      <family val="1"/>
    </font>
    <font>
      <sz val="10"/>
      <color theme="1"/>
      <name val="ＭＳ Ｐ明朝"/>
      <family val="1"/>
      <charset val="128"/>
    </font>
    <font>
      <sz val="9"/>
      <color theme="1"/>
      <name val="ＭＳ Ｐ明朝"/>
      <family val="1"/>
      <charset val="128"/>
    </font>
    <font>
      <sz val="9"/>
      <color rgb="FF000000"/>
      <name val="ＭＳ Ｐ明朝"/>
      <family val="1"/>
      <charset val="128"/>
    </font>
    <font>
      <sz val="8"/>
      <color rgb="FFFF0000"/>
      <name val="ＭＳ Ｐ明朝"/>
      <family val="1"/>
      <charset val="128"/>
    </font>
    <font>
      <sz val="8"/>
      <color rgb="FF000000"/>
      <name val="ＭＳ Ｐ明朝"/>
      <family val="1"/>
      <charset val="128"/>
    </font>
    <font>
      <sz val="9"/>
      <color rgb="FFFF0000"/>
      <name val="ＭＳ Ｐ明朝"/>
      <family val="1"/>
      <charset val="128"/>
    </font>
    <font>
      <b/>
      <sz val="12"/>
      <color theme="1"/>
      <name val="ＭＳ 明朝"/>
      <family val="1"/>
      <charset val="128"/>
    </font>
    <font>
      <b/>
      <sz val="12"/>
      <color theme="1"/>
      <name val="Century"/>
      <family val="1"/>
    </font>
    <font>
      <sz val="11"/>
      <color theme="1"/>
      <name val="ＭＳ 明朝"/>
      <family val="1"/>
      <charset val="128"/>
      <scheme val="major"/>
    </font>
    <font>
      <sz val="9"/>
      <color theme="1"/>
      <name val="ＭＳ 明朝"/>
      <family val="2"/>
    </font>
    <font>
      <sz val="10"/>
      <color theme="1"/>
      <name val="ＭＳ 明朝"/>
      <family val="2"/>
    </font>
    <font>
      <sz val="10"/>
      <color theme="1"/>
      <name val="ＭＳ 明朝"/>
      <family val="2"/>
      <scheme val="minor"/>
    </font>
    <font>
      <sz val="10"/>
      <color theme="1"/>
      <name val="ＭＳ 明朝"/>
      <family val="1"/>
      <charset val="128"/>
      <scheme val="minor"/>
    </font>
    <font>
      <sz val="11"/>
      <color theme="1"/>
      <name val="ＭＳ 明朝"/>
      <family val="2"/>
    </font>
    <font>
      <sz val="10"/>
      <color rgb="FF000000"/>
      <name val="Century"/>
      <family val="1"/>
    </font>
    <font>
      <sz val="9"/>
      <color theme="1"/>
      <name val="Yu Gothic"/>
      <family val="1"/>
      <charset val="128"/>
    </font>
    <font>
      <sz val="9"/>
      <color theme="1"/>
      <name val="Century"/>
      <family val="1"/>
      <charset val="128"/>
    </font>
    <font>
      <sz val="11"/>
      <color theme="1"/>
      <name val="ＭＳ 明朝"/>
      <family val="1"/>
      <charset val="128"/>
      <scheme val="minor"/>
    </font>
    <font>
      <sz val="8"/>
      <color theme="1"/>
      <name val="ＭＳ 明朝"/>
      <family val="1"/>
      <charset val="128"/>
    </font>
    <font>
      <sz val="10"/>
      <color theme="1"/>
      <name val="Century"/>
      <family val="2"/>
    </font>
    <font>
      <sz val="10.5"/>
      <color theme="1"/>
      <name val="游ゴシック"/>
      <family val="1"/>
      <charset val="128"/>
    </font>
    <font>
      <sz val="10"/>
      <color rgb="FF000000"/>
      <name val="ＭＳ 明朝"/>
      <family val="1"/>
      <charset val="128"/>
    </font>
    <font>
      <sz val="9"/>
      <color rgb="FF111111"/>
      <name val="Century"/>
      <family val="1"/>
    </font>
    <font>
      <sz val="10.5"/>
      <color theme="1"/>
      <name val="ＭＳ 明朝"/>
      <family val="2"/>
      <scheme val="minor"/>
    </font>
    <font>
      <sz val="10.5"/>
      <color theme="1"/>
      <name val="ＭＳ 明朝"/>
      <family val="1"/>
      <charset val="128"/>
      <scheme val="minor"/>
    </font>
    <font>
      <sz val="16"/>
      <color theme="1"/>
      <name val="ＭＳ 明朝"/>
      <family val="2"/>
      <scheme val="minor"/>
    </font>
    <font>
      <sz val="18"/>
      <color theme="1"/>
      <name val="Century"/>
      <family val="1"/>
    </font>
    <font>
      <sz val="16"/>
      <color theme="1"/>
      <name val="ＭＳ Ｐ明朝"/>
      <family val="1"/>
      <charset val="128"/>
    </font>
    <font>
      <sz val="18"/>
      <color theme="1"/>
      <name val="ＭＳ Ｐ明朝"/>
      <family val="1"/>
      <charset val="128"/>
    </font>
    <font>
      <b/>
      <sz val="16"/>
      <color theme="1"/>
      <name val="ＭＳ Ｐ明朝"/>
      <family val="1"/>
      <charset val="128"/>
    </font>
    <font>
      <sz val="20"/>
      <color theme="1"/>
      <name val="Century"/>
      <family val="1"/>
    </font>
    <font>
      <sz val="11"/>
      <color rgb="FFFF0000"/>
      <name val="Century"/>
      <family val="1"/>
    </font>
    <font>
      <b/>
      <sz val="11"/>
      <color theme="1"/>
      <name val="Century"/>
      <family val="1"/>
    </font>
    <font>
      <b/>
      <sz val="11"/>
      <color theme="1"/>
      <name val="ＭＳ Ｐ明朝"/>
      <family val="1"/>
      <charset val="128"/>
    </font>
    <font>
      <sz val="10.5"/>
      <color rgb="FFFF0000"/>
      <name val="Century"/>
      <family val="1"/>
    </font>
    <font>
      <sz val="10.5"/>
      <color rgb="FFFF0000"/>
      <name val="ＭＳ Ｐ明朝"/>
      <family val="1"/>
      <charset val="128"/>
    </font>
    <font>
      <sz val="10"/>
      <color rgb="FFFF0000"/>
      <name val="Yu Gothic"/>
      <family val="1"/>
      <charset val="128"/>
    </font>
    <font>
      <sz val="10"/>
      <color rgb="FFFF0000"/>
      <name val="Century"/>
      <family val="1"/>
    </font>
    <font>
      <sz val="10"/>
      <color rgb="FFFF0000"/>
      <name val="MS UI Gothic"/>
      <family val="1"/>
      <charset val="1"/>
    </font>
    <font>
      <sz val="11"/>
      <color theme="1"/>
      <name val="Segoe UI Symbol"/>
      <family val="1"/>
    </font>
    <font>
      <sz val="14"/>
      <color theme="1"/>
      <name val="Century"/>
      <family val="1"/>
    </font>
    <font>
      <sz val="11"/>
      <color theme="1"/>
      <name val="Century"/>
      <family val="2"/>
    </font>
    <font>
      <sz val="14"/>
      <color theme="1"/>
      <name val="Century"/>
      <family val="1"/>
      <charset val="128"/>
    </font>
    <font>
      <sz val="14"/>
      <color theme="1"/>
      <name val="Yu Gothic"/>
      <family val="1"/>
      <charset val="128"/>
    </font>
    <font>
      <sz val="14"/>
      <color rgb="FF000000"/>
      <name val="Century"/>
      <family val="1"/>
    </font>
    <font>
      <sz val="14"/>
      <color rgb="FF000000"/>
      <name val="Yu Gothic"/>
      <family val="1"/>
      <charset val="128"/>
    </font>
    <font>
      <sz val="14"/>
      <color rgb="FF000000"/>
      <name val="Century"/>
      <family val="1"/>
      <charset val="128"/>
    </font>
    <font>
      <sz val="10.5"/>
      <color rgb="FF000000"/>
      <name val="ＭＳ Ｐ明朝"/>
      <family val="1"/>
      <charset val="128"/>
    </font>
    <font>
      <sz val="9"/>
      <name val="ＭＳ Ｐ明朝"/>
      <family val="1"/>
      <charset val="128"/>
    </font>
    <font>
      <sz val="9"/>
      <name val="Century"/>
      <family val="1"/>
    </font>
    <font>
      <sz val="9"/>
      <color rgb="FF000000"/>
      <name val="Century"/>
      <family val="1"/>
    </font>
    <font>
      <sz val="10"/>
      <color theme="1"/>
      <name val="游ゴシック"/>
      <family val="1"/>
      <charset val="128"/>
    </font>
    <font>
      <b/>
      <sz val="10"/>
      <color theme="1"/>
      <name val="Century"/>
      <family val="1"/>
    </font>
    <font>
      <b/>
      <sz val="10"/>
      <color theme="1"/>
      <name val="ＭＳ 明朝"/>
      <family val="2"/>
    </font>
    <font>
      <sz val="11"/>
      <name val="Century"/>
      <family val="1"/>
    </font>
    <font>
      <sz val="10"/>
      <color rgb="FFFF0000"/>
      <name val="游ゴシック"/>
      <family val="1"/>
      <charset val="128"/>
    </font>
    <font>
      <sz val="10"/>
      <name val="游ゴシック"/>
      <family val="3"/>
      <charset val="128"/>
    </font>
    <font>
      <sz val="11"/>
      <color rgb="FFFF0000"/>
      <name val="Yu Gothic"/>
      <family val="3"/>
      <charset val="128"/>
    </font>
    <font>
      <sz val="11"/>
      <color rgb="FFFF0000"/>
      <name val="Yu Gothic"/>
      <family val="1"/>
      <charset val="128"/>
    </font>
    <font>
      <u/>
      <sz val="11"/>
      <color rgb="FFFF0000"/>
      <name val="Century"/>
      <family val="1"/>
    </font>
    <font>
      <sz val="11"/>
      <name val="Yu Gothic"/>
      <family val="1"/>
      <charset val="128"/>
    </font>
    <font>
      <sz val="11"/>
      <name val="ＭＳ Ｐ明朝"/>
      <family val="1"/>
      <charset val="128"/>
    </font>
    <font>
      <b/>
      <sz val="16"/>
      <color theme="1"/>
      <name val="ＭＳ 明朝"/>
      <family val="1"/>
      <charset val="128"/>
    </font>
    <font>
      <sz val="8"/>
      <color rgb="FFFF0000"/>
      <name val="Century"/>
      <family val="1"/>
    </font>
    <font>
      <sz val="9"/>
      <color rgb="FFFF0000"/>
      <name val="Century"/>
      <family val="1"/>
    </font>
    <font>
      <sz val="9"/>
      <color theme="1"/>
      <name val="MS UI Gothic"/>
      <family val="1"/>
      <charset val="1"/>
    </font>
    <font>
      <sz val="10.5"/>
      <color rgb="FF000000"/>
      <name val="Century"/>
      <family val="1"/>
    </font>
    <font>
      <sz val="8"/>
      <color rgb="FF000000"/>
      <name val="Century"/>
      <family val="1"/>
    </font>
    <font>
      <sz val="10.5"/>
      <color rgb="FF000000"/>
      <name val="Segoe UI Symbol"/>
      <family val="1"/>
    </font>
    <font>
      <u/>
      <sz val="11"/>
      <color theme="10"/>
      <name val="ＭＳ 明朝"/>
      <family val="2"/>
      <scheme val="minor"/>
    </font>
    <font>
      <sz val="11"/>
      <color rgb="FF000000"/>
      <name val="Century"/>
      <family val="1"/>
    </font>
    <font>
      <sz val="10"/>
      <color rgb="FFFF0000"/>
      <name val="Yu Gothic"/>
      <family val="3"/>
      <charset val="128"/>
    </font>
    <font>
      <sz val="11"/>
      <color theme="1"/>
      <name val="Yu Gothic"/>
      <family val="3"/>
      <charset val="128"/>
    </font>
    <font>
      <b/>
      <u/>
      <sz val="11"/>
      <color theme="1"/>
      <name val="Century"/>
      <family val="1"/>
    </font>
    <font>
      <sz val="12"/>
      <color rgb="FFFF0000"/>
      <name val="Century"/>
      <family val="1"/>
    </font>
    <font>
      <sz val="12"/>
      <color rgb="FFFF0000"/>
      <name val="ＭＳ Ｐゴシック"/>
      <family val="3"/>
      <charset val="128"/>
    </font>
    <font>
      <sz val="22"/>
      <color rgb="FFFF0000"/>
      <name val="Century"/>
      <family val="1"/>
    </font>
    <font>
      <sz val="22"/>
      <color rgb="FFFF0000"/>
      <name val="ＭＳ Ｐゴシック"/>
      <family val="3"/>
      <charset val="128"/>
    </font>
    <font>
      <sz val="22"/>
      <color theme="1"/>
      <name val="Century"/>
      <family val="1"/>
    </font>
    <font>
      <sz val="11"/>
      <color theme="1"/>
      <name val="ＭＳ Ｐゴシック"/>
      <family val="3"/>
      <charset val="128"/>
    </font>
    <font>
      <b/>
      <sz val="11"/>
      <color rgb="FFFF0000"/>
      <name val="ＭＳ Ｐゴシック"/>
      <family val="3"/>
      <charset val="128"/>
    </font>
    <font>
      <b/>
      <sz val="11"/>
      <color rgb="FFFF0000"/>
      <name val="Century"/>
      <family val="1"/>
    </font>
    <font>
      <sz val="11"/>
      <name val="ＭＳ Ｐゴシック"/>
      <family val="3"/>
      <charset val="128"/>
    </font>
    <font>
      <sz val="10.5"/>
      <color theme="1"/>
      <name val="Century"/>
      <family val="3"/>
      <charset val="128"/>
    </font>
    <font>
      <sz val="10.5"/>
      <color theme="1"/>
      <name val="ＭＳ Ｐゴシック"/>
      <family val="3"/>
      <charset val="128"/>
    </font>
    <font>
      <b/>
      <sz val="11"/>
      <color theme="1"/>
      <name val="ＭＳ Ｐゴシック"/>
      <family val="3"/>
      <charset val="128"/>
    </font>
    <font>
      <b/>
      <sz val="11"/>
      <color rgb="FF0070C0"/>
      <name val="Century"/>
      <family val="1"/>
    </font>
    <font>
      <sz val="11"/>
      <color theme="1"/>
      <name val="Century"/>
      <family val="3"/>
      <charset val="128"/>
    </font>
    <font>
      <b/>
      <sz val="11"/>
      <color rgb="FF0070C0"/>
      <name val="ＭＳ Ｐゴシック"/>
      <family val="3"/>
      <charset val="128"/>
    </font>
    <font>
      <b/>
      <sz val="10.5"/>
      <color rgb="FF0070C0"/>
      <name val="Century"/>
      <family val="1"/>
    </font>
    <font>
      <sz val="11"/>
      <color rgb="FF0070C0"/>
      <name val="Century"/>
      <family val="3"/>
      <charset val="128"/>
    </font>
    <font>
      <sz val="11"/>
      <color rgb="FF0070C0"/>
      <name val="ＭＳ Ｐゴシック"/>
      <family val="3"/>
      <charset val="128"/>
    </font>
    <font>
      <b/>
      <sz val="10.5"/>
      <color rgb="FF0070C0"/>
      <name val="ＭＳ Ｐゴシック"/>
      <family val="3"/>
      <charset val="128"/>
    </font>
    <font>
      <sz val="11"/>
      <color rgb="FF0070C0"/>
      <name val="Century"/>
      <family val="1"/>
    </font>
    <font>
      <b/>
      <sz val="11"/>
      <color rgb="FF0070C0"/>
      <name val="Century"/>
      <family val="3"/>
      <charset val="128"/>
    </font>
    <font>
      <sz val="10.5"/>
      <name val="Century"/>
      <family val="1"/>
    </font>
    <font>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sz val="11"/>
      <color theme="1"/>
      <name val="Century"/>
      <family val="3"/>
    </font>
    <font>
      <u/>
      <sz val="11"/>
      <color rgb="FFFF0000"/>
      <name val="ＭＳ Ｐゴシック"/>
      <family val="3"/>
      <charset val="128"/>
    </font>
    <font>
      <sz val="10"/>
      <name val="Century"/>
      <family val="1"/>
    </font>
    <font>
      <sz val="11"/>
      <name val="Yu Gothic"/>
      <family val="3"/>
      <charset val="128"/>
    </font>
    <font>
      <sz val="11"/>
      <color theme="1"/>
      <name val="ＭＳ Ｐゴシック"/>
      <family val="1"/>
      <charset val="128"/>
    </font>
    <font>
      <sz val="11"/>
      <name val="Century"/>
      <family val="3"/>
      <charset val="128"/>
    </font>
    <font>
      <sz val="8"/>
      <name val="ＭＳ Ｐ明朝"/>
      <family val="1"/>
      <charset val="128"/>
    </font>
    <font>
      <sz val="8"/>
      <name val="Century"/>
      <family val="1"/>
    </font>
    <font>
      <sz val="9"/>
      <color rgb="FF000000"/>
      <name val="Century"/>
      <family val="1"/>
      <charset val="128"/>
    </font>
    <font>
      <sz val="6"/>
      <color theme="1"/>
      <name val="Century"/>
      <family val="1"/>
    </font>
    <font>
      <sz val="8"/>
      <name val="ＭＳ 明朝"/>
      <family val="2"/>
      <scheme val="minor"/>
    </font>
    <font>
      <sz val="11"/>
      <color rgb="FFFF0000"/>
      <name val="ＭＳ 明朝"/>
      <family val="2"/>
    </font>
    <font>
      <sz val="11"/>
      <color rgb="FFFF0000"/>
      <name val="游ゴシック"/>
      <family val="1"/>
      <charset val="128"/>
    </font>
    <font>
      <sz val="8"/>
      <name val="Century"/>
      <family val="1"/>
      <charset val="128"/>
    </font>
    <font>
      <sz val="7"/>
      <color rgb="FFFF0000"/>
      <name val="ＭＳ Ｐ明朝"/>
      <family val="1"/>
      <charset val="128"/>
    </font>
    <font>
      <sz val="8"/>
      <color rgb="FFFF0000"/>
      <name val="游ゴシック"/>
      <family val="1"/>
      <charset val="128"/>
    </font>
    <font>
      <sz val="8"/>
      <name val="游ゴシック"/>
      <family val="3"/>
      <charset val="128"/>
    </font>
    <font>
      <sz val="8"/>
      <color rgb="FFFF0000"/>
      <name val="Century"/>
      <family val="3"/>
      <charset val="128"/>
    </font>
    <font>
      <sz val="10"/>
      <color theme="1"/>
      <name val="ＭＳ Ｐゴシック"/>
      <family val="3"/>
      <charset val="128"/>
    </font>
    <font>
      <sz val="10"/>
      <color theme="1"/>
      <name val="Century"/>
      <family val="3"/>
      <charset val="128"/>
    </font>
    <font>
      <sz val="14"/>
      <color theme="1"/>
      <name val="ＭＳ Ｐゴシック"/>
      <family val="3"/>
      <charset val="128"/>
    </font>
    <font>
      <sz val="14"/>
      <color theme="1"/>
      <name val="Century"/>
      <family val="3"/>
      <charset val="128"/>
    </font>
    <font>
      <sz val="11"/>
      <color theme="1"/>
      <name val="ＭＳ ゴシック"/>
      <family val="3"/>
      <charset val="128"/>
    </font>
    <font>
      <sz val="11"/>
      <name val="ＭＳ 明朝"/>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hair">
        <color auto="1"/>
      </bottom>
      <diagonal/>
    </border>
    <border>
      <left style="thin">
        <color indexed="64"/>
      </left>
      <right style="thin">
        <color indexed="64"/>
      </right>
      <top/>
      <bottom/>
      <diagonal/>
    </border>
    <border>
      <left/>
      <right/>
      <top/>
      <bottom style="dashed">
        <color auto="1"/>
      </bottom>
      <diagonal/>
    </border>
    <border>
      <left/>
      <right/>
      <top style="dashed">
        <color auto="1"/>
      </top>
      <bottom style="dashed">
        <color auto="1"/>
      </bottom>
      <diagonal/>
    </border>
    <border>
      <left style="thin">
        <color indexed="64"/>
      </left>
      <right/>
      <top/>
      <bottom style="dashed">
        <color indexed="64"/>
      </bottom>
      <diagonal/>
    </border>
    <border>
      <left/>
      <right/>
      <top style="dashed">
        <color auto="1"/>
      </top>
      <bottom/>
      <diagonal/>
    </border>
  </borders>
  <cellStyleXfs count="2">
    <xf numFmtId="0" fontId="0" fillId="0" borderId="0"/>
    <xf numFmtId="0" fontId="92" fillId="0" borderId="0" applyNumberFormat="0" applyFill="0" applyBorder="0" applyAlignment="0" applyProtection="0"/>
  </cellStyleXfs>
  <cellXfs count="653">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vertical="center"/>
    </xf>
    <xf numFmtId="0" fontId="5" fillId="0" borderId="0" xfId="0" applyFont="1" applyAlignment="1">
      <alignment horizontal="center"/>
    </xf>
    <xf numFmtId="0" fontId="2" fillId="0" borderId="3" xfId="0" applyFont="1" applyBorder="1"/>
    <xf numFmtId="0" fontId="5" fillId="0" borderId="0" xfId="0" applyFont="1"/>
    <xf numFmtId="0" fontId="2"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horizontal="center"/>
    </xf>
    <xf numFmtId="0" fontId="9" fillId="0" borderId="0" xfId="0" applyFont="1"/>
    <xf numFmtId="0" fontId="2" fillId="0" borderId="0" xfId="0" applyFont="1" applyAlignment="1">
      <alignment vertical="center" wrapText="1"/>
    </xf>
    <xf numFmtId="0" fontId="6" fillId="0" borderId="0" xfId="0" applyFont="1"/>
    <xf numFmtId="0" fontId="8"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xf numFmtId="0" fontId="4" fillId="0" borderId="11" xfId="0" applyFont="1" applyBorder="1"/>
    <xf numFmtId="0" fontId="4" fillId="0" borderId="2"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3" xfId="0" applyFont="1" applyBorder="1"/>
    <xf numFmtId="0" fontId="15" fillId="0" borderId="0" xfId="0" applyFont="1" applyAlignment="1">
      <alignment horizontal="left" vertical="center"/>
    </xf>
    <xf numFmtId="0" fontId="4" fillId="0" borderId="0" xfId="0" applyFont="1" applyAlignment="1">
      <alignment horizontal="left" vertical="top"/>
    </xf>
    <xf numFmtId="0" fontId="9" fillId="0" borderId="0" xfId="0" applyFont="1" applyAlignment="1">
      <alignment vertical="center"/>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vertical="center" wrapText="1"/>
    </xf>
    <xf numFmtId="0" fontId="5" fillId="0" borderId="0" xfId="0" applyFont="1" applyAlignment="1">
      <alignment horizontal="center" vertical="top" wrapText="1"/>
    </xf>
    <xf numFmtId="0" fontId="2" fillId="0" borderId="0" xfId="0" applyFont="1" applyAlignment="1">
      <alignment horizontal="center" vertical="top" wrapText="1"/>
    </xf>
    <xf numFmtId="0" fontId="24" fillId="0" borderId="0" xfId="0" applyFont="1"/>
    <xf numFmtId="0" fontId="2" fillId="0" borderId="24" xfId="0" applyFont="1" applyBorder="1"/>
    <xf numFmtId="0" fontId="18" fillId="0" borderId="24" xfId="0" applyFont="1" applyBorder="1"/>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left" vertical="center"/>
    </xf>
    <xf numFmtId="0" fontId="8" fillId="0" borderId="0" xfId="0" applyFont="1" applyAlignment="1">
      <alignment vertical="center"/>
    </xf>
    <xf numFmtId="0" fontId="11" fillId="0" borderId="0" xfId="0" applyFont="1" applyAlignment="1">
      <alignment horizontal="left" vertical="center" indent="2"/>
    </xf>
    <xf numFmtId="0" fontId="0" fillId="0" borderId="11" xfId="0" applyBorder="1"/>
    <xf numFmtId="0" fontId="0" fillId="0" borderId="3" xfId="0" applyBorder="1"/>
    <xf numFmtId="0" fontId="0" fillId="0" borderId="4" xfId="0" applyBorder="1"/>
    <xf numFmtId="0" fontId="2" fillId="0" borderId="1" xfId="0" applyFont="1" applyBorder="1" applyAlignment="1">
      <alignment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0" fillId="0" borderId="0" xfId="0"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0" xfId="0" applyFont="1" applyAlignment="1">
      <alignment wrapText="1"/>
    </xf>
    <xf numFmtId="0" fontId="5" fillId="0" borderId="11" xfId="0" applyFont="1" applyBorder="1"/>
    <xf numFmtId="0" fontId="0" fillId="0" borderId="0" xfId="0" applyAlignment="1">
      <alignment horizontal="center" vertical="center"/>
    </xf>
    <xf numFmtId="0" fontId="5" fillId="0" borderId="11" xfId="0" applyFont="1" applyBorder="1" applyAlignment="1">
      <alignment horizontal="center" vertical="center"/>
    </xf>
    <xf numFmtId="0" fontId="0" fillId="0" borderId="0" xfId="0" applyAlignment="1">
      <alignment horizontal="center"/>
    </xf>
    <xf numFmtId="0" fontId="5" fillId="0" borderId="10" xfId="0" applyFont="1" applyBorder="1" applyAlignment="1">
      <alignment horizontal="center"/>
    </xf>
    <xf numFmtId="0" fontId="5" fillId="0" borderId="10" xfId="0" applyFont="1" applyBorder="1" applyAlignment="1">
      <alignment horizontal="center" vertical="center"/>
    </xf>
    <xf numFmtId="49" fontId="5" fillId="0" borderId="11" xfId="0" applyNumberFormat="1" applyFont="1" applyBorder="1" applyAlignment="1">
      <alignment horizontal="center" vertical="center"/>
    </xf>
    <xf numFmtId="0" fontId="31" fillId="0" borderId="0" xfId="0" applyFont="1" applyAlignment="1">
      <alignment horizontal="left"/>
    </xf>
    <xf numFmtId="0" fontId="5" fillId="0" borderId="0" xfId="0" applyFont="1" applyAlignment="1">
      <alignment horizontal="center" wrapText="1"/>
    </xf>
    <xf numFmtId="0" fontId="8" fillId="0" borderId="0" xfId="0" applyFont="1"/>
    <xf numFmtId="0" fontId="8" fillId="0" borderId="11" xfId="0" applyFont="1" applyBorder="1"/>
    <xf numFmtId="0" fontId="2" fillId="0" borderId="11" xfId="0" applyFont="1" applyBorder="1" applyAlignment="1">
      <alignment vertical="center"/>
    </xf>
    <xf numFmtId="0" fontId="23" fillId="0" borderId="0" xfId="0" applyFont="1"/>
    <xf numFmtId="0" fontId="5" fillId="0" borderId="0" xfId="0" applyFont="1" applyAlignment="1">
      <alignment horizontal="center" vertical="center"/>
    </xf>
    <xf numFmtId="49" fontId="5" fillId="0" borderId="0" xfId="0" applyNumberFormat="1" applyFont="1" applyAlignment="1">
      <alignment horizontal="center" vertical="center"/>
    </xf>
    <xf numFmtId="0" fontId="0" fillId="0" borderId="10"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0" borderId="7" xfId="0" applyBorder="1" applyAlignment="1">
      <alignment vertical="top"/>
    </xf>
    <xf numFmtId="0" fontId="0" fillId="0" borderId="6" xfId="0" applyBorder="1" applyAlignment="1">
      <alignment vertical="top"/>
    </xf>
    <xf numFmtId="0" fontId="0" fillId="0" borderId="11" xfId="0" applyBorder="1" applyAlignment="1">
      <alignment vertical="top"/>
    </xf>
    <xf numFmtId="0" fontId="0" fillId="0" borderId="4" xfId="0" applyBorder="1" applyAlignment="1">
      <alignment vertical="top"/>
    </xf>
    <xf numFmtId="0" fontId="0" fillId="0" borderId="0" xfId="0" applyAlignment="1">
      <alignment vertical="top"/>
    </xf>
    <xf numFmtId="0" fontId="8" fillId="0" borderId="0" xfId="0" applyFont="1" applyProtection="1">
      <protection locked="0"/>
    </xf>
    <xf numFmtId="0" fontId="40" fillId="0" borderId="0" xfId="0" applyFont="1" applyAlignment="1" applyProtection="1">
      <alignment horizontal="center" vertical="center"/>
      <protection locked="0"/>
    </xf>
    <xf numFmtId="0" fontId="48"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6" fillId="0" borderId="0" xfId="0" applyFont="1" applyAlignment="1">
      <alignment vertical="center"/>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18" fillId="0" borderId="1" xfId="0" applyNumberFormat="1" applyFont="1" applyBorder="1" applyAlignment="1" applyProtection="1">
      <alignment horizontal="center" vertical="center" wrapText="1"/>
      <protection locked="0"/>
    </xf>
    <xf numFmtId="0" fontId="39" fillId="0" borderId="0" xfId="0" applyFont="1" applyAlignment="1">
      <alignment horizontal="center"/>
    </xf>
    <xf numFmtId="0" fontId="2" fillId="0" borderId="0" xfId="0" applyFont="1" applyAlignment="1">
      <alignment horizontal="center" vertical="top"/>
    </xf>
    <xf numFmtId="0" fontId="2" fillId="0" borderId="3" xfId="0" applyFont="1" applyBorder="1" applyAlignment="1">
      <alignment vertical="center"/>
    </xf>
    <xf numFmtId="0" fontId="8" fillId="0" borderId="0" xfId="0" applyFont="1" applyAlignment="1" applyProtection="1">
      <alignment vertical="top" wrapText="1"/>
      <protection locked="0"/>
    </xf>
    <xf numFmtId="0" fontId="0" fillId="0" borderId="11" xfId="0" applyBorder="1" applyAlignment="1" applyProtection="1">
      <alignment vertical="center"/>
      <protection locked="0"/>
    </xf>
    <xf numFmtId="0" fontId="18" fillId="0" borderId="0" xfId="0" applyFont="1" applyAlignment="1" applyProtection="1">
      <alignment horizontal="center"/>
      <protection locked="0"/>
    </xf>
    <xf numFmtId="0" fontId="2" fillId="0" borderId="4" xfId="0" applyFont="1" applyBorder="1"/>
    <xf numFmtId="0" fontId="8" fillId="0" borderId="3" xfId="0" applyFont="1" applyBorder="1"/>
    <xf numFmtId="0" fontId="34" fillId="0" borderId="3" xfId="0" applyFont="1" applyBorder="1" applyAlignment="1" applyProtection="1">
      <alignment horizontal="center" vertical="center"/>
      <protection locked="0"/>
    </xf>
    <xf numFmtId="0" fontId="2" fillId="0" borderId="2" xfId="0" applyFont="1" applyBorder="1"/>
    <xf numFmtId="0" fontId="34" fillId="0" borderId="5" xfId="0" applyFont="1" applyBorder="1" applyAlignment="1" applyProtection="1">
      <alignment horizontal="center" vertical="center"/>
      <protection locked="0"/>
    </xf>
    <xf numFmtId="0" fontId="8" fillId="0" borderId="7" xfId="0" applyFont="1" applyBorder="1"/>
    <xf numFmtId="0" fontId="34" fillId="0" borderId="7" xfId="0" applyFont="1" applyBorder="1" applyAlignment="1" applyProtection="1">
      <alignment horizontal="center" vertical="center"/>
      <protection locked="0"/>
    </xf>
    <xf numFmtId="0" fontId="2" fillId="5" borderId="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25" fillId="0" borderId="0" xfId="0" applyFont="1" applyAlignment="1">
      <alignment vertical="center"/>
    </xf>
    <xf numFmtId="0" fontId="25" fillId="0" borderId="0" xfId="0" applyFont="1" applyAlignment="1">
      <alignment horizontal="right" vertical="center"/>
    </xf>
    <xf numFmtId="0" fontId="73" fillId="0" borderId="0" xfId="0" applyFont="1" applyAlignment="1">
      <alignment vertical="center"/>
    </xf>
    <xf numFmtId="0" fontId="2" fillId="2" borderId="12" xfId="0" applyFont="1" applyFill="1" applyBorder="1" applyAlignment="1">
      <alignment horizontal="left" vertical="center" wrapText="1"/>
    </xf>
    <xf numFmtId="0" fontId="9" fillId="0" borderId="0" xfId="0" applyFont="1" applyAlignment="1">
      <alignment vertical="top" wrapText="1"/>
    </xf>
    <xf numFmtId="0" fontId="2" fillId="0" borderId="0" xfId="0" applyFont="1" applyAlignment="1">
      <alignment horizontal="left" vertical="top"/>
    </xf>
    <xf numFmtId="0" fontId="8" fillId="0" borderId="7" xfId="0" applyFont="1" applyBorder="1" applyAlignment="1">
      <alignment horizontal="center" vertical="center" wrapText="1"/>
    </xf>
    <xf numFmtId="0" fontId="18" fillId="0" borderId="0" xfId="0" applyFont="1"/>
    <xf numFmtId="0" fontId="8" fillId="0" borderId="0" xfId="0" applyFont="1" applyAlignment="1" applyProtection="1">
      <alignment wrapText="1"/>
      <protection locked="0"/>
    </xf>
    <xf numFmtId="0" fontId="4" fillId="0" borderId="0" xfId="0" applyFont="1" applyAlignment="1">
      <alignment vertical="center"/>
    </xf>
    <xf numFmtId="0" fontId="8" fillId="4" borderId="1" xfId="0" applyFont="1" applyFill="1" applyBorder="1" applyAlignment="1">
      <alignment horizontal="left" vertical="center" wrapText="1"/>
    </xf>
    <xf numFmtId="49" fontId="77" fillId="0" borderId="1" xfId="0" applyNumberFormat="1" applyFont="1" applyBorder="1" applyAlignment="1" applyProtection="1">
      <alignment horizontal="center" vertical="center" wrapText="1"/>
      <protection locked="0"/>
    </xf>
    <xf numFmtId="0" fontId="77" fillId="2" borderId="1" xfId="0" applyFont="1" applyFill="1" applyBorder="1" applyAlignment="1">
      <alignment horizontal="center" vertical="center" wrapText="1"/>
    </xf>
    <xf numFmtId="49" fontId="77" fillId="0" borderId="8" xfId="0" applyNumberFormat="1" applyFont="1" applyBorder="1" applyAlignment="1" applyProtection="1">
      <alignment horizontal="center" vertical="center" wrapText="1"/>
      <protection locked="0"/>
    </xf>
    <xf numFmtId="49" fontId="84" fillId="0" borderId="1" xfId="0" applyNumberFormat="1" applyFont="1" applyBorder="1" applyAlignment="1" applyProtection="1">
      <alignment horizontal="center" vertical="center" wrapText="1"/>
      <protection locked="0"/>
    </xf>
    <xf numFmtId="0" fontId="49" fillId="0" borderId="0" xfId="0" applyFont="1" applyAlignment="1">
      <alignment vertical="center"/>
    </xf>
    <xf numFmtId="0" fontId="50" fillId="0" borderId="0" xfId="0" applyFont="1" applyAlignment="1">
      <alignment vertical="center"/>
    </xf>
    <xf numFmtId="0" fontId="2" fillId="0" borderId="29" xfId="0" applyFont="1" applyBorder="1" applyAlignment="1">
      <alignment vertical="center" wrapText="1"/>
    </xf>
    <xf numFmtId="0" fontId="8" fillId="0" borderId="29" xfId="0" applyFont="1" applyBorder="1" applyAlignment="1" applyProtection="1">
      <alignment vertical="top" wrapText="1"/>
      <protection locked="0"/>
    </xf>
    <xf numFmtId="0" fontId="2" fillId="0" borderId="29" xfId="0" applyFont="1" applyBorder="1"/>
    <xf numFmtId="0" fontId="2" fillId="0" borderId="6" xfId="0" applyFont="1" applyBorder="1"/>
    <xf numFmtId="0" fontId="2" fillId="0" borderId="5" xfId="0" applyFont="1" applyBorder="1"/>
    <xf numFmtId="0" fontId="2" fillId="0" borderId="7" xfId="0" applyFont="1" applyBorder="1"/>
    <xf numFmtId="0" fontId="73" fillId="0" borderId="7" xfId="0" applyFont="1" applyBorder="1" applyAlignment="1">
      <alignment vertical="center"/>
    </xf>
    <xf numFmtId="0" fontId="18" fillId="0" borderId="2" xfId="0" applyFont="1" applyBorder="1" applyAlignment="1">
      <alignment horizontal="right"/>
    </xf>
    <xf numFmtId="0" fontId="18" fillId="0" borderId="4" xfId="0" applyFont="1" applyBorder="1"/>
    <xf numFmtId="0" fontId="8" fillId="0" borderId="6" xfId="0" applyFont="1" applyBorder="1" applyAlignment="1">
      <alignment vertical="center" wrapText="1"/>
    </xf>
    <xf numFmtId="0" fontId="34" fillId="0" borderId="10" xfId="0" applyFont="1" applyBorder="1" applyAlignment="1" applyProtection="1">
      <alignment horizontal="center" vertical="center"/>
      <protection locked="0"/>
    </xf>
    <xf numFmtId="49" fontId="2" fillId="5" borderId="9" xfId="0" applyNumberFormat="1"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Protection="1">
      <protection locked="0"/>
    </xf>
    <xf numFmtId="0" fontId="8" fillId="0" borderId="6" xfId="0" applyFont="1" applyBorder="1" applyAlignment="1" applyProtection="1">
      <alignment vertical="center" wrapText="1"/>
      <protection locked="0"/>
    </xf>
    <xf numFmtId="0" fontId="84" fillId="0" borderId="1" xfId="0" applyFont="1" applyBorder="1" applyAlignment="1" applyProtection="1">
      <alignment horizontal="center" vertical="center" wrapText="1"/>
      <protection locked="0"/>
    </xf>
    <xf numFmtId="0" fontId="93" fillId="0" borderId="0" xfId="1" applyFont="1" applyAlignment="1" applyProtection="1">
      <alignment horizontal="center" vertical="center"/>
      <protection locked="0"/>
    </xf>
    <xf numFmtId="0" fontId="8" fillId="0" borderId="3" xfId="0" applyFont="1" applyBorder="1" applyAlignment="1">
      <alignment horizontal="center" vertical="center"/>
    </xf>
    <xf numFmtId="0" fontId="8" fillId="0" borderId="24" xfId="0" applyFont="1" applyBorder="1" applyAlignment="1">
      <alignment vertical="top" wrapText="1"/>
    </xf>
    <xf numFmtId="0" fontId="5" fillId="0" borderId="3" xfId="0" applyFont="1" applyBorder="1"/>
    <xf numFmtId="0" fontId="2" fillId="0" borderId="13" xfId="0" applyFont="1" applyBorder="1"/>
    <xf numFmtId="0" fontId="2" fillId="2" borderId="1" xfId="0" applyFont="1" applyFill="1" applyBorder="1" applyAlignment="1">
      <alignment horizontal="center" vertical="center" wrapText="1"/>
    </xf>
    <xf numFmtId="0" fontId="2" fillId="0" borderId="0" xfId="0" applyFont="1" applyAlignment="1">
      <alignment shrinkToFit="1"/>
    </xf>
    <xf numFmtId="0" fontId="8" fillId="0" borderId="0" xfId="0" applyFont="1" applyAlignment="1">
      <alignment wrapText="1"/>
    </xf>
    <xf numFmtId="0" fontId="4" fillId="2" borderId="1" xfId="0" applyFont="1" applyFill="1" applyBorder="1" applyAlignment="1">
      <alignment vertical="center" wrapText="1"/>
    </xf>
    <xf numFmtId="0" fontId="4" fillId="0" borderId="5"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left" vertical="top" wrapText="1"/>
    </xf>
    <xf numFmtId="0" fontId="2" fillId="0" borderId="0" xfId="0" applyFont="1" applyAlignment="1">
      <alignment horizontal="center" wrapText="1"/>
    </xf>
    <xf numFmtId="0" fontId="97" fillId="0" borderId="0" xfId="0" applyFont="1" applyAlignment="1">
      <alignment horizontal="center" vertical="center" wrapText="1"/>
    </xf>
    <xf numFmtId="0" fontId="101" fillId="0" borderId="0" xfId="0" applyFont="1" applyAlignment="1">
      <alignment wrapText="1"/>
    </xf>
    <xf numFmtId="0" fontId="53" fillId="0" borderId="0" xfId="0" applyFont="1" applyAlignment="1">
      <alignment horizontal="right" vertical="center" wrapText="1"/>
    </xf>
    <xf numFmtId="0" fontId="109" fillId="0" borderId="0" xfId="0" applyFont="1" applyAlignment="1">
      <alignment horizontal="center" vertical="top" wrapText="1"/>
    </xf>
    <xf numFmtId="0" fontId="2" fillId="6" borderId="1" xfId="0" applyFont="1" applyFill="1" applyBorder="1" applyAlignment="1">
      <alignment horizontal="center" vertical="center" wrapText="1"/>
    </xf>
    <xf numFmtId="0" fontId="18" fillId="0" borderId="1" xfId="0" applyFont="1" applyBorder="1" applyAlignment="1">
      <alignment wrapText="1"/>
    </xf>
    <xf numFmtId="0" fontId="9" fillId="0" borderId="1" xfId="0" applyFont="1" applyBorder="1" applyAlignment="1">
      <alignment wrapText="1"/>
    </xf>
    <xf numFmtId="0" fontId="2" fillId="0" borderId="0" xfId="0" applyFont="1" applyAlignment="1">
      <alignment horizontal="center" vertical="center"/>
    </xf>
    <xf numFmtId="0" fontId="110" fillId="2" borderId="1" xfId="0" applyFont="1" applyFill="1" applyBorder="1" applyAlignment="1">
      <alignment horizontal="left" vertical="center" wrapText="1"/>
    </xf>
    <xf numFmtId="0" fontId="132" fillId="0" borderId="0" xfId="0" applyFont="1"/>
    <xf numFmtId="0" fontId="11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justify" vertical="top" wrapText="1"/>
    </xf>
    <xf numFmtId="0" fontId="102" fillId="0" borderId="0" xfId="0" applyFont="1" applyAlignment="1">
      <alignment horizontal="right" vertical="top" wrapText="1"/>
    </xf>
    <xf numFmtId="0" fontId="127" fillId="0" borderId="0" xfId="0" applyFont="1" applyAlignment="1">
      <alignment horizontal="justify" vertical="top" wrapText="1"/>
    </xf>
    <xf numFmtId="0" fontId="77" fillId="0" borderId="0" xfId="0" applyFont="1" applyAlignment="1">
      <alignment horizontal="justify" vertical="top" wrapText="1"/>
    </xf>
    <xf numFmtId="0" fontId="117" fillId="0" borderId="0" xfId="0" applyFont="1" applyAlignment="1">
      <alignment horizontal="left" vertical="top" wrapText="1"/>
    </xf>
    <xf numFmtId="0" fontId="109" fillId="0" borderId="0" xfId="0" applyFont="1" applyAlignment="1">
      <alignment horizontal="left" vertical="top" wrapText="1"/>
    </xf>
    <xf numFmtId="0" fontId="110" fillId="0" borderId="0" xfId="0" applyFont="1" applyAlignment="1">
      <alignment horizontal="justify" vertical="top" wrapText="1"/>
    </xf>
    <xf numFmtId="0" fontId="102" fillId="0" borderId="1" xfId="0" applyFont="1" applyBorder="1" applyAlignment="1">
      <alignment horizontal="left" vertical="top" wrapText="1"/>
    </xf>
    <xf numFmtId="0" fontId="2" fillId="0" borderId="1" xfId="0" applyFont="1" applyBorder="1" applyAlignment="1">
      <alignment horizontal="left" vertical="top" wrapText="1"/>
    </xf>
    <xf numFmtId="0" fontId="106"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right" wrapText="1"/>
    </xf>
    <xf numFmtId="0" fontId="113" fillId="0" borderId="0" xfId="0" applyFont="1" applyAlignment="1">
      <alignment horizontal="left" vertical="top" wrapText="1"/>
    </xf>
    <xf numFmtId="0" fontId="116" fillId="0" borderId="0" xfId="0" applyFont="1" applyAlignment="1">
      <alignment horizontal="left" vertical="top" wrapText="1"/>
    </xf>
    <xf numFmtId="0" fontId="110" fillId="0" borderId="1" xfId="0" applyFont="1" applyBorder="1" applyAlignment="1">
      <alignment horizontal="left" vertical="top" wrapText="1"/>
    </xf>
    <xf numFmtId="0" fontId="97" fillId="0" borderId="5" xfId="0" applyFont="1" applyBorder="1" applyAlignment="1">
      <alignment horizontal="center" wrapText="1"/>
    </xf>
    <xf numFmtId="0" fontId="97" fillId="0" borderId="7" xfId="0" applyFont="1" applyBorder="1" applyAlignment="1">
      <alignment horizontal="center" wrapText="1"/>
    </xf>
    <xf numFmtId="0" fontId="97" fillId="0" borderId="6" xfId="0" applyFont="1" applyBorder="1" applyAlignment="1">
      <alignment horizontal="center" wrapText="1"/>
    </xf>
    <xf numFmtId="0" fontId="97" fillId="0" borderId="2" xfId="0" applyFont="1" applyBorder="1" applyAlignment="1">
      <alignment horizontal="center" vertical="top" wrapText="1"/>
    </xf>
    <xf numFmtId="0" fontId="97" fillId="0" borderId="3" xfId="0" applyFont="1" applyBorder="1" applyAlignment="1">
      <alignment horizontal="center" vertical="top" wrapText="1"/>
    </xf>
    <xf numFmtId="0" fontId="97" fillId="0" borderId="4" xfId="0" applyFont="1" applyBorder="1" applyAlignment="1">
      <alignment horizontal="center" vertical="top" wrapText="1"/>
    </xf>
    <xf numFmtId="0" fontId="99" fillId="0" borderId="0" xfId="0" applyFont="1" applyAlignment="1">
      <alignment horizontal="center" vertical="center" wrapText="1"/>
    </xf>
    <xf numFmtId="0" fontId="54" fillId="0" borderId="0" xfId="0" applyFont="1" applyAlignment="1">
      <alignment horizontal="center" vertical="center" wrapText="1"/>
    </xf>
    <xf numFmtId="0" fontId="2" fillId="3" borderId="0" xfId="0" applyFont="1" applyFill="1" applyAlignment="1">
      <alignment horizontal="center" vertical="center"/>
    </xf>
    <xf numFmtId="0" fontId="55"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75" fillId="2" borderId="1" xfId="0" applyFont="1" applyFill="1" applyBorder="1" applyAlignment="1">
      <alignment horizontal="center" vertical="center" wrapText="1"/>
    </xf>
    <xf numFmtId="0" fontId="143" fillId="0" borderId="0" xfId="0" applyFont="1" applyAlignment="1">
      <alignment horizontal="center"/>
    </xf>
    <xf numFmtId="0" fontId="65" fillId="0" borderId="0" xfId="0" applyFont="1" applyAlignment="1">
      <alignment horizontal="center"/>
    </xf>
    <xf numFmtId="0" fontId="102" fillId="5" borderId="8" xfId="0" applyFont="1" applyFill="1" applyBorder="1" applyAlignment="1">
      <alignment horizontal="center" vertical="center" textRotation="90" wrapText="1"/>
    </xf>
    <xf numFmtId="0" fontId="18" fillId="5" borderId="9" xfId="0" applyFont="1" applyFill="1" applyBorder="1" applyAlignment="1">
      <alignment horizontal="center" vertical="center" textRotation="90" wrapText="1"/>
    </xf>
    <xf numFmtId="0" fontId="77" fillId="2" borderId="1" xfId="0" applyFont="1" applyFill="1" applyBorder="1" applyAlignment="1">
      <alignment horizontal="center" vertical="center" wrapText="1"/>
    </xf>
    <xf numFmtId="49" fontId="77" fillId="0" borderId="1" xfId="0" applyNumberFormat="1" applyFont="1" applyBorder="1" applyAlignment="1" applyProtection="1">
      <alignment horizontal="center" vertical="center" wrapText="1"/>
      <protection locked="0"/>
    </xf>
    <xf numFmtId="0" fontId="110" fillId="2" borderId="8" xfId="0" applyFont="1" applyFill="1" applyBorder="1" applyAlignment="1">
      <alignment horizontal="center" vertical="center" textRotation="90" wrapText="1"/>
    </xf>
    <xf numFmtId="0" fontId="64" fillId="2" borderId="25" xfId="0" applyFont="1" applyFill="1" applyBorder="1" applyAlignment="1">
      <alignment horizontal="center" vertical="center" textRotation="90" wrapText="1"/>
    </xf>
    <xf numFmtId="0" fontId="64" fillId="2" borderId="9" xfId="0" applyFont="1" applyFill="1" applyBorder="1" applyAlignment="1">
      <alignment horizontal="center" vertical="center" textRotation="90"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64" fillId="4" borderId="12" xfId="0" applyFont="1" applyFill="1" applyBorder="1" applyAlignment="1">
      <alignment horizontal="center"/>
    </xf>
    <xf numFmtId="0" fontId="64" fillId="4" borderId="13" xfId="0" applyFont="1" applyFill="1" applyBorder="1" applyAlignment="1">
      <alignment horizontal="center"/>
    </xf>
    <xf numFmtId="0" fontId="64" fillId="4" borderId="14" xfId="0" applyFont="1" applyFill="1" applyBorder="1" applyAlignment="1">
      <alignment horizontal="center"/>
    </xf>
    <xf numFmtId="0" fontId="9"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2" fillId="6" borderId="2" xfId="0" applyFont="1" applyFill="1" applyBorder="1" applyAlignment="1">
      <alignment horizontal="left" vertical="top" wrapText="1" shrinkToFit="1"/>
    </xf>
    <xf numFmtId="0" fontId="2" fillId="6" borderId="3" xfId="0" applyFont="1" applyFill="1" applyBorder="1" applyAlignment="1">
      <alignment horizontal="left" vertical="top" wrapText="1" shrinkToFit="1"/>
    </xf>
    <xf numFmtId="0" fontId="2" fillId="6" borderId="4" xfId="0" applyFont="1" applyFill="1" applyBorder="1" applyAlignment="1">
      <alignment horizontal="left" vertical="top" wrapText="1" shrinkToFit="1"/>
    </xf>
    <xf numFmtId="0" fontId="14"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9" fillId="4" borderId="12" xfId="0" applyFont="1" applyFill="1" applyBorder="1" applyAlignment="1">
      <alignment horizontal="center" vertical="center" wrapText="1"/>
    </xf>
    <xf numFmtId="0" fontId="64" fillId="4" borderId="13" xfId="0" applyFont="1" applyFill="1" applyBorder="1" applyAlignment="1">
      <alignment horizontal="center" vertical="center" wrapText="1"/>
    </xf>
    <xf numFmtId="0" fontId="64" fillId="4" borderId="14" xfId="0" applyFont="1" applyFill="1" applyBorder="1" applyAlignment="1">
      <alignment horizontal="center" vertical="center" wrapText="1"/>
    </xf>
    <xf numFmtId="0" fontId="64" fillId="4" borderId="12" xfId="0" applyFont="1" applyFill="1" applyBorder="1" applyAlignment="1">
      <alignment horizontal="center" vertical="center" wrapText="1"/>
    </xf>
    <xf numFmtId="0" fontId="18" fillId="4" borderId="1" xfId="0" applyFont="1" applyFill="1" applyBorder="1" applyAlignment="1">
      <alignment horizontal="center"/>
    </xf>
    <xf numFmtId="0" fontId="8" fillId="0" borderId="7" xfId="0" applyFont="1" applyBorder="1" applyAlignment="1">
      <alignment horizontal="center" vertical="center" wrapText="1"/>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2" fillId="6" borderId="3" xfId="0" applyFont="1" applyFill="1" applyBorder="1" applyAlignment="1">
      <alignment horizontal="center"/>
    </xf>
    <xf numFmtId="0" fontId="9"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9" fillId="7" borderId="2"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4" xfId="0" applyFont="1" applyFill="1" applyBorder="1" applyAlignment="1">
      <alignment horizontal="left" vertical="top" wrapText="1"/>
    </xf>
    <xf numFmtId="0" fontId="2" fillId="6" borderId="2"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4" xfId="0" applyFont="1" applyFill="1" applyBorder="1" applyAlignment="1">
      <alignment horizontal="center" vertical="top"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xf>
    <xf numFmtId="0" fontId="14" fillId="4" borderId="1" xfId="0" applyFont="1" applyFill="1" applyBorder="1" applyAlignment="1">
      <alignment horizontal="center"/>
    </xf>
    <xf numFmtId="0" fontId="2" fillId="6" borderId="3" xfId="0" applyFont="1" applyFill="1" applyBorder="1" applyAlignment="1">
      <alignment horizontal="center" vertical="center"/>
    </xf>
    <xf numFmtId="0" fontId="18" fillId="4" borderId="12" xfId="0" applyFont="1" applyFill="1" applyBorder="1" applyAlignment="1">
      <alignment horizontal="center"/>
    </xf>
    <xf numFmtId="0" fontId="18" fillId="4" borderId="13" xfId="0" applyFont="1" applyFill="1" applyBorder="1" applyAlignment="1">
      <alignment horizontal="center"/>
    </xf>
    <xf numFmtId="0" fontId="18" fillId="4" borderId="14" xfId="0" applyFont="1" applyFill="1" applyBorder="1" applyAlignment="1">
      <alignment horizontal="center"/>
    </xf>
    <xf numFmtId="0" fontId="2" fillId="0" borderId="3" xfId="0" applyFont="1" applyBorder="1" applyAlignment="1" applyProtection="1">
      <alignment horizontal="center"/>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4" borderId="8"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8" fillId="0" borderId="0" xfId="0" applyFont="1" applyAlignment="1" applyProtection="1">
      <alignment horizontal="left" vertical="center"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14"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73" fillId="0" borderId="1" xfId="0" applyFont="1" applyBorder="1" applyAlignment="1">
      <alignment horizontal="left" vertical="center"/>
    </xf>
    <xf numFmtId="0" fontId="73" fillId="0" borderId="1" xfId="0" applyFont="1" applyBorder="1" applyAlignment="1">
      <alignment horizontal="center" vertical="center"/>
    </xf>
    <xf numFmtId="0" fontId="2" fillId="0" borderId="1" xfId="0" applyFont="1" applyBorder="1" applyAlignment="1">
      <alignment horizontal="center"/>
    </xf>
    <xf numFmtId="0" fontId="73" fillId="0" borderId="7" xfId="0" applyFont="1" applyBorder="1" applyAlignment="1">
      <alignment horizontal="center" vertical="center"/>
    </xf>
    <xf numFmtId="0" fontId="73" fillId="0" borderId="0" xfId="0" applyFont="1" applyAlignment="1">
      <alignment horizontal="left" vertical="center" wrapText="1"/>
    </xf>
    <xf numFmtId="0" fontId="73" fillId="0" borderId="7" xfId="0" applyFont="1" applyBorder="1" applyAlignment="1">
      <alignment horizontal="left" vertical="center"/>
    </xf>
    <xf numFmtId="0" fontId="73" fillId="0" borderId="0" xfId="0" applyFont="1" applyAlignment="1">
      <alignment horizontal="left" vertical="center"/>
    </xf>
    <xf numFmtId="0" fontId="130" fillId="0" borderId="1"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72" fillId="0" borderId="1"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7" fillId="0" borderId="1" xfId="0" applyFont="1" applyBorder="1" applyAlignment="1">
      <alignment horizontal="center" vertical="center"/>
    </xf>
    <xf numFmtId="0" fontId="90" fillId="0" borderId="1" xfId="0" applyFont="1" applyBorder="1" applyAlignment="1">
      <alignment horizontal="center" vertical="center" wrapText="1"/>
    </xf>
    <xf numFmtId="0" fontId="90" fillId="0" borderId="1" xfId="0" applyFont="1" applyBorder="1" applyAlignment="1">
      <alignment horizontal="center" vertical="center"/>
    </xf>
    <xf numFmtId="0" fontId="135" fillId="0" borderId="1" xfId="0" applyFont="1" applyBorder="1" applyAlignment="1">
      <alignment horizontal="left" vertical="center" wrapText="1"/>
    </xf>
    <xf numFmtId="0" fontId="129" fillId="0" borderId="1" xfId="0" applyFont="1" applyBorder="1" applyAlignment="1">
      <alignment horizontal="left" vertical="center" wrapText="1"/>
    </xf>
    <xf numFmtId="0" fontId="70" fillId="0" borderId="0" xfId="0" applyFont="1" applyAlignment="1">
      <alignment horizontal="left"/>
    </xf>
    <xf numFmtId="0" fontId="25" fillId="0" borderId="1" xfId="0" applyFont="1" applyBorder="1" applyAlignment="1">
      <alignment horizontal="center" vertical="center"/>
    </xf>
    <xf numFmtId="0" fontId="25" fillId="0" borderId="0" xfId="0" applyFont="1" applyAlignment="1">
      <alignment horizontal="left" vertical="center"/>
    </xf>
    <xf numFmtId="0" fontId="25" fillId="0" borderId="1" xfId="0" applyFont="1" applyBorder="1" applyAlignment="1">
      <alignment horizontal="left" vertical="center"/>
    </xf>
    <xf numFmtId="0" fontId="71" fillId="0" borderId="1" xfId="0" applyFont="1" applyBorder="1" applyAlignment="1">
      <alignment horizontal="left" vertical="center"/>
    </xf>
    <xf numFmtId="0" fontId="28" fillId="0" borderId="1" xfId="0" applyFont="1" applyBorder="1" applyAlignment="1">
      <alignment horizontal="left" vertical="center" wrapText="1"/>
    </xf>
    <xf numFmtId="0" fontId="25" fillId="0" borderId="7" xfId="0" applyFont="1" applyBorder="1" applyAlignment="1">
      <alignment horizontal="left" vertical="center"/>
    </xf>
    <xf numFmtId="0" fontId="128" fillId="0" borderId="1" xfId="0"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center" vertical="center"/>
    </xf>
    <xf numFmtId="0" fontId="89" fillId="0" borderId="3" xfId="0" applyFont="1" applyBorder="1" applyAlignment="1">
      <alignment horizontal="left"/>
    </xf>
    <xf numFmtId="0" fontId="139" fillId="0" borderId="1" xfId="0" applyFont="1" applyBorder="1" applyAlignment="1">
      <alignment horizontal="left" vertical="center" wrapText="1"/>
    </xf>
    <xf numFmtId="0" fontId="90" fillId="0" borderId="1" xfId="0" applyFont="1" applyBorder="1" applyAlignment="1">
      <alignment horizontal="left" vertical="center" wrapText="1"/>
    </xf>
    <xf numFmtId="0" fontId="87" fillId="0" borderId="1" xfId="0" applyFont="1" applyBorder="1" applyAlignment="1">
      <alignment horizontal="left" vertical="center" wrapText="1"/>
    </xf>
    <xf numFmtId="0" fontId="90" fillId="0" borderId="12" xfId="0" applyFont="1" applyBorder="1" applyAlignment="1">
      <alignment horizontal="center" vertical="center" wrapText="1"/>
    </xf>
    <xf numFmtId="0" fontId="90" fillId="0" borderId="13" xfId="0" applyFont="1" applyBorder="1" applyAlignment="1">
      <alignment horizontal="center" vertical="center" wrapText="1"/>
    </xf>
    <xf numFmtId="0" fontId="90" fillId="0" borderId="14"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73" fillId="0" borderId="3"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7" fillId="0" borderId="0" xfId="0" applyFont="1" applyAlignment="1">
      <alignment horizontal="center" vertical="center"/>
    </xf>
    <xf numFmtId="0" fontId="37" fillId="0" borderId="3" xfId="0" applyFont="1" applyBorder="1" applyAlignment="1">
      <alignment horizontal="center" vertical="center"/>
    </xf>
    <xf numFmtId="0" fontId="8" fillId="0" borderId="3" xfId="0" applyFont="1" applyBorder="1" applyAlignment="1">
      <alignment horizontal="center" vertical="center"/>
    </xf>
    <xf numFmtId="0" fontId="0" fillId="0" borderId="3" xfId="0" applyBorder="1" applyAlignment="1">
      <alignment horizontal="center" vertical="center"/>
    </xf>
    <xf numFmtId="0" fontId="128" fillId="0" borderId="1" xfId="0" applyFont="1" applyBorder="1" applyAlignment="1">
      <alignment horizontal="center" vertical="center"/>
    </xf>
    <xf numFmtId="0" fontId="69" fillId="0" borderId="0" xfId="0" applyFont="1" applyAlignment="1">
      <alignment horizontal="center" vertical="center"/>
    </xf>
    <xf numFmtId="0" fontId="25" fillId="0" borderId="3" xfId="0" applyFont="1" applyBorder="1" applyAlignment="1">
      <alignment horizontal="center" vertical="center"/>
    </xf>
    <xf numFmtId="0" fontId="2" fillId="0" borderId="0" xfId="0" applyFont="1" applyAlignment="1">
      <alignment horizontal="right"/>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6" fillId="0" borderId="0" xfId="0" applyFont="1" applyAlignment="1">
      <alignment horizontal="distributed" vertical="center"/>
    </xf>
    <xf numFmtId="0" fontId="2" fillId="0" borderId="0" xfId="0" applyFont="1" applyAlignment="1">
      <alignment horizontal="distributed" vertical="center"/>
    </xf>
    <xf numFmtId="0" fontId="5" fillId="0" borderId="0" xfId="0" applyFont="1" applyAlignment="1">
      <alignment horizontal="center"/>
    </xf>
    <xf numFmtId="0" fontId="15" fillId="0" borderId="0" xfId="0" applyFont="1" applyAlignment="1">
      <alignment horizontal="left" vertical="top" wrapText="1"/>
    </xf>
    <xf numFmtId="0" fontId="2" fillId="0" borderId="8" xfId="0" applyFont="1" applyBorder="1" applyAlignment="1">
      <alignment horizontal="center"/>
    </xf>
    <xf numFmtId="0" fontId="5" fillId="0" borderId="0" xfId="0" applyFont="1" applyAlignment="1">
      <alignment horizontal="left"/>
    </xf>
    <xf numFmtId="0" fontId="6"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xf>
    <xf numFmtId="0" fontId="9"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distributed"/>
    </xf>
    <xf numFmtId="0" fontId="4" fillId="0" borderId="0" xfId="0" applyFont="1" applyAlignment="1">
      <alignment horizontal="center"/>
    </xf>
    <xf numFmtId="0" fontId="2" fillId="0" borderId="0" xfId="0" applyFont="1" applyAlignment="1" applyProtection="1">
      <alignment horizontal="right" vertical="center"/>
      <protection locked="0"/>
    </xf>
    <xf numFmtId="0" fontId="5" fillId="0" borderId="7" xfId="0" applyFont="1" applyBorder="1" applyAlignment="1">
      <alignment horizont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14" fillId="0" borderId="0" xfId="0" applyFont="1" applyAlignment="1">
      <alignment horizontal="left" vertical="center" wrapText="1"/>
    </xf>
    <xf numFmtId="0" fontId="2" fillId="0" borderId="0" xfId="0" applyFont="1" applyAlignment="1" applyProtection="1">
      <alignment horizontal="left" vertical="top"/>
      <protection locked="0"/>
    </xf>
    <xf numFmtId="0" fontId="2" fillId="0" borderId="0" xfId="0" applyFont="1" applyAlignment="1">
      <alignment horizontal="right" vertical="top"/>
    </xf>
    <xf numFmtId="0" fontId="9" fillId="0" borderId="0" xfId="0" applyFont="1" applyAlignment="1">
      <alignment horizontal="left" vertical="top" wrapText="1"/>
    </xf>
    <xf numFmtId="0" fontId="8" fillId="0" borderId="0" xfId="0" applyFont="1" applyAlignment="1">
      <alignment horizontal="center" vertical="top"/>
    </xf>
    <xf numFmtId="0" fontId="14" fillId="0" borderId="7" xfId="0" applyFont="1" applyBorder="1" applyAlignment="1">
      <alignment horizontal="left" vertical="center" wrapText="1"/>
    </xf>
    <xf numFmtId="0" fontId="2" fillId="0" borderId="7" xfId="0" applyFont="1" applyBorder="1" applyAlignment="1">
      <alignment horizontal="left" vertical="center" wrapText="1"/>
    </xf>
    <xf numFmtId="0" fontId="8" fillId="0" borderId="0" xfId="0" applyFont="1" applyAlignment="1">
      <alignment horizontal="left" vertical="center"/>
    </xf>
    <xf numFmtId="0" fontId="14"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xf>
    <xf numFmtId="0" fontId="9" fillId="0" borderId="0" xfId="0" applyFont="1" applyAlignment="1" applyProtection="1">
      <alignment horizontal="left" vertical="top" wrapText="1"/>
      <protection locked="0"/>
    </xf>
    <xf numFmtId="0" fontId="11" fillId="0" borderId="0" xfId="0" applyFont="1" applyAlignment="1">
      <alignment horizontal="left"/>
    </xf>
    <xf numFmtId="0" fontId="20" fillId="0" borderId="0" xfId="0" applyFont="1" applyAlignment="1" applyProtection="1">
      <alignment horizontal="left" vertical="top" wrapText="1"/>
      <protection locked="0"/>
    </xf>
    <xf numFmtId="0" fontId="5" fillId="0" borderId="3" xfId="0" applyFont="1" applyBorder="1" applyAlignment="1">
      <alignment horizontal="center" vertical="top" shrinkToFit="1"/>
    </xf>
    <xf numFmtId="0" fontId="94" fillId="0" borderId="0" xfId="0" applyFont="1" applyAlignment="1" applyProtection="1">
      <alignment horizontal="left" vertical="top" wrapText="1"/>
      <protection locked="0"/>
    </xf>
    <xf numFmtId="0" fontId="9" fillId="0" borderId="0" xfId="0" applyFont="1" applyAlignment="1">
      <alignment horizontal="left"/>
    </xf>
    <xf numFmtId="0" fontId="20" fillId="0" borderId="3" xfId="0" applyFont="1" applyBorder="1" applyAlignment="1">
      <alignment horizontal="left" vertical="center" wrapText="1"/>
    </xf>
    <xf numFmtId="0" fontId="8" fillId="0" borderId="3" xfId="0" applyFont="1" applyBorder="1" applyAlignment="1">
      <alignment horizontal="left" vertical="center" wrapText="1"/>
    </xf>
    <xf numFmtId="0" fontId="17" fillId="0" borderId="0" xfId="0" applyFont="1" applyAlignment="1">
      <alignment horizontal="center" vertical="center"/>
    </xf>
    <xf numFmtId="0" fontId="5" fillId="0" borderId="3" xfId="0" applyFont="1" applyBorder="1" applyAlignment="1">
      <alignment horizontal="center"/>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 fillId="0" borderId="5"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5" xfId="0" applyFont="1" applyBorder="1" applyAlignment="1">
      <alignment horizontal="center"/>
    </xf>
    <xf numFmtId="0" fontId="10" fillId="0" borderId="7" xfId="0" applyFont="1" applyBorder="1" applyAlignment="1">
      <alignment horizontal="center"/>
    </xf>
    <xf numFmtId="0" fontId="10" fillId="0" borderId="6" xfId="0" applyFont="1" applyBorder="1" applyAlignment="1">
      <alignment horizont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0" xfId="0" applyFont="1" applyAlignment="1">
      <alignment horizontal="left" vertical="center"/>
    </xf>
    <xf numFmtId="0" fontId="4" fillId="0" borderId="0" xfId="0" applyFont="1" applyAlignment="1">
      <alignment horizontal="left" vertical="center"/>
    </xf>
    <xf numFmtId="0" fontId="0" fillId="0" borderId="0" xfId="0"/>
    <xf numFmtId="0" fontId="4" fillId="0" borderId="7" xfId="0" applyFont="1" applyBorder="1" applyAlignment="1">
      <alignment horizontal="center"/>
    </xf>
    <xf numFmtId="0" fontId="4" fillId="0" borderId="7" xfId="0" applyFont="1" applyBorder="1" applyAlignment="1">
      <alignment horizontal="distributed" vertical="center"/>
    </xf>
    <xf numFmtId="0" fontId="4" fillId="0" borderId="3" xfId="0" applyFont="1" applyBorder="1" applyAlignment="1">
      <alignment horizontal="center" vertical="center"/>
    </xf>
    <xf numFmtId="0" fontId="15" fillId="0" borderId="7" xfId="0" applyFont="1" applyBorder="1" applyAlignment="1">
      <alignment horizontal="center"/>
    </xf>
    <xf numFmtId="0" fontId="4" fillId="0" borderId="7" xfId="0" applyFont="1" applyBorder="1" applyAlignment="1">
      <alignment horizontal="lef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distributed"/>
    </xf>
    <xf numFmtId="0" fontId="4" fillId="0" borderId="0" xfId="0" applyFont="1" applyAlignment="1">
      <alignment horizontal="distributed"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5" fillId="0" borderId="12"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2" fillId="8" borderId="3" xfId="0" applyFont="1" applyFill="1" applyBorder="1" applyAlignment="1">
      <alignment horizontal="left" vertical="top" wrapText="1"/>
    </xf>
    <xf numFmtId="0" fontId="5" fillId="0" borderId="3" xfId="0" applyFont="1" applyBorder="1" applyAlignment="1">
      <alignment horizontal="left" vertical="center" wrapText="1"/>
    </xf>
    <xf numFmtId="0" fontId="2" fillId="0" borderId="0" xfId="0" applyFont="1" applyAlignment="1">
      <alignment horizontal="left"/>
    </xf>
    <xf numFmtId="0" fontId="2" fillId="0" borderId="7" xfId="0" applyFont="1" applyBorder="1" applyAlignment="1">
      <alignment horizontal="left"/>
    </xf>
    <xf numFmtId="0" fontId="0" fillId="0" borderId="7" xfId="0" applyBorder="1"/>
    <xf numFmtId="0" fontId="8" fillId="0" borderId="3" xfId="0" applyFont="1" applyBorder="1" applyAlignment="1" applyProtection="1">
      <alignment horizontal="center" vertical="top" wrapText="1"/>
      <protection locked="0"/>
    </xf>
    <xf numFmtId="0" fontId="6" fillId="0" borderId="3" xfId="0" applyFont="1" applyBorder="1" applyAlignment="1">
      <alignment horizontal="left"/>
    </xf>
    <xf numFmtId="0" fontId="6" fillId="0" borderId="0" xfId="0" applyFont="1" applyAlignment="1">
      <alignment horizontal="left" vertical="center"/>
    </xf>
    <xf numFmtId="0" fontId="18" fillId="0" borderId="0" xfId="0" applyFont="1" applyAlignment="1">
      <alignment horizontal="left" vertical="center"/>
    </xf>
    <xf numFmtId="0" fontId="8" fillId="0" borderId="0" xfId="0" applyFont="1" applyAlignment="1">
      <alignment horizontal="center" vertical="center"/>
    </xf>
    <xf numFmtId="0" fontId="2" fillId="0" borderId="3" xfId="0" applyFont="1" applyBorder="1" applyAlignment="1">
      <alignment horizontal="center"/>
    </xf>
    <xf numFmtId="0" fontId="8" fillId="0" borderId="0" xfId="0" applyFont="1" applyAlignment="1">
      <alignment horizontal="center"/>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6" fillId="0" borderId="0" xfId="0" applyFont="1" applyAlignment="1">
      <alignment horizontal="center" vertical="center"/>
    </xf>
    <xf numFmtId="0" fontId="8" fillId="0" borderId="3" xfId="0" applyFont="1" applyBorder="1" applyAlignment="1">
      <alignment horizontal="left" vertical="center" wrapText="1" shrinkToFit="1"/>
    </xf>
    <xf numFmtId="0" fontId="21" fillId="0" borderId="3" xfId="0" applyFont="1" applyBorder="1" applyAlignment="1">
      <alignment horizontal="left" vertical="top" wrapText="1"/>
    </xf>
    <xf numFmtId="0" fontId="11" fillId="0" borderId="0" xfId="0" applyFont="1" applyAlignment="1">
      <alignment horizontal="left" vertical="center"/>
    </xf>
    <xf numFmtId="0" fontId="11" fillId="0" borderId="0" xfId="0" applyFont="1" applyAlignment="1">
      <alignment horizontal="right"/>
    </xf>
    <xf numFmtId="0" fontId="11" fillId="0" borderId="0" xfId="0" applyFont="1" applyAlignment="1">
      <alignment horizontal="distributed" vertical="center"/>
    </xf>
    <xf numFmtId="0" fontId="11" fillId="0" borderId="0" xfId="0" applyFont="1" applyAlignment="1">
      <alignment horizontal="distributed"/>
    </xf>
    <xf numFmtId="0" fontId="11" fillId="0" borderId="3" xfId="0" applyFont="1" applyBorder="1" applyAlignment="1">
      <alignment horizontal="center"/>
    </xf>
    <xf numFmtId="0" fontId="15" fillId="0" borderId="0" xfId="0" applyFont="1" applyAlignment="1">
      <alignment horizontal="center"/>
    </xf>
    <xf numFmtId="0" fontId="4" fillId="0" borderId="3" xfId="0" applyFont="1" applyBorder="1" applyAlignment="1">
      <alignment horizontal="center"/>
    </xf>
    <xf numFmtId="0" fontId="4" fillId="0" borderId="0" xfId="0" applyFont="1" applyAlignment="1">
      <alignment horizontal="left"/>
    </xf>
    <xf numFmtId="0" fontId="2" fillId="0" borderId="0" xfId="0" applyFont="1" applyAlignment="1" applyProtection="1">
      <alignment horizontal="center"/>
      <protection locked="0"/>
    </xf>
    <xf numFmtId="0" fontId="21" fillId="0" borderId="13" xfId="0" applyFont="1" applyBorder="1" applyAlignment="1">
      <alignment horizontal="left" vertical="top" wrapText="1"/>
    </xf>
    <xf numFmtId="0" fontId="11" fillId="0" borderId="3" xfId="0" applyFont="1" applyBorder="1" applyAlignment="1">
      <alignment horizontal="left" vertical="center"/>
    </xf>
    <xf numFmtId="0" fontId="9" fillId="8" borderId="3" xfId="0" applyFont="1" applyFill="1" applyBorder="1" applyAlignment="1">
      <alignment horizontal="left" vertical="top" wrapText="1"/>
    </xf>
    <xf numFmtId="0" fontId="2" fillId="8" borderId="13" xfId="0" applyFont="1" applyFill="1" applyBorder="1" applyAlignment="1">
      <alignment horizontal="left" vertical="top" wrapText="1"/>
    </xf>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49" fontId="2" fillId="0" borderId="7" xfId="0" applyNumberFormat="1" applyFont="1" applyBorder="1" applyAlignment="1">
      <alignment horizontal="left" vertical="top"/>
    </xf>
    <xf numFmtId="49" fontId="2" fillId="0" borderId="0" xfId="0" applyNumberFormat="1" applyFont="1" applyAlignment="1">
      <alignment horizontal="left" vertical="top"/>
    </xf>
    <xf numFmtId="0" fontId="54" fillId="0" borderId="0" xfId="0" applyFont="1" applyAlignment="1">
      <alignment horizontal="left" vertical="top" wrapText="1"/>
    </xf>
    <xf numFmtId="0" fontId="5" fillId="0" borderId="10" xfId="0" applyFont="1" applyBorder="1" applyAlignment="1">
      <alignment horizontal="center" vertical="top" wrapText="1"/>
    </xf>
    <xf numFmtId="0" fontId="5" fillId="0" borderId="0" xfId="0" applyFont="1" applyAlignment="1">
      <alignment horizontal="center" vertical="top" wrapText="1"/>
    </xf>
    <xf numFmtId="0" fontId="5"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4" fillId="0" borderId="5" xfId="0" applyFont="1" applyBorder="1" applyAlignment="1">
      <alignment horizontal="center" vertical="center" wrapText="1"/>
    </xf>
    <xf numFmtId="0" fontId="0" fillId="0" borderId="7" xfId="0" applyBorder="1" applyAlignment="1">
      <alignment horizontal="center" wrapText="1"/>
    </xf>
    <xf numFmtId="0" fontId="0" fillId="0" borderId="6" xfId="0" applyBorder="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54" fillId="0" borderId="7" xfId="0" applyFont="1" applyBorder="1" applyAlignment="1">
      <alignment horizontal="center" wrapText="1"/>
    </xf>
    <xf numFmtId="0" fontId="54" fillId="0" borderId="6" xfId="0" applyFont="1" applyBorder="1" applyAlignment="1">
      <alignment horizontal="center" wrapText="1"/>
    </xf>
    <xf numFmtId="0" fontId="54" fillId="0" borderId="10" xfId="0" applyFont="1" applyBorder="1" applyAlignment="1">
      <alignment horizontal="center" wrapText="1"/>
    </xf>
    <xf numFmtId="0" fontId="54" fillId="0" borderId="0" xfId="0" applyFont="1" applyAlignment="1">
      <alignment horizontal="center" wrapText="1"/>
    </xf>
    <xf numFmtId="0" fontId="54" fillId="0" borderId="11" xfId="0" applyFont="1" applyBorder="1" applyAlignment="1">
      <alignment horizontal="center" wrapText="1"/>
    </xf>
    <xf numFmtId="0" fontId="54" fillId="0" borderId="2" xfId="0" applyFont="1" applyBorder="1" applyAlignment="1">
      <alignment horizontal="center" wrapText="1"/>
    </xf>
    <xf numFmtId="0" fontId="54" fillId="0" borderId="3" xfId="0" applyFont="1" applyBorder="1" applyAlignment="1">
      <alignment horizontal="center" wrapText="1"/>
    </xf>
    <xf numFmtId="0" fontId="54" fillId="0" borderId="4" xfId="0" applyFont="1" applyBorder="1" applyAlignment="1">
      <alignment horizont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0" xfId="0" applyFont="1" applyAlignment="1">
      <alignment horizontal="right" vertical="top" wrapText="1"/>
    </xf>
    <xf numFmtId="0" fontId="2" fillId="0" borderId="0" xfId="0" applyFont="1" applyAlignment="1">
      <alignment horizontal="center" vertical="top"/>
    </xf>
    <xf numFmtId="0" fontId="6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right" vertical="center" wrapText="1"/>
    </xf>
    <xf numFmtId="0" fontId="7" fillId="0" borderId="0" xfId="0" applyFont="1" applyAlignment="1">
      <alignment horizontal="distributed"/>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xf>
    <xf numFmtId="0" fontId="19" fillId="0" borderId="0" xfId="0" applyFont="1" applyAlignment="1">
      <alignment horizontal="center" vertical="center"/>
    </xf>
    <xf numFmtId="0" fontId="4" fillId="0" borderId="0" xfId="0" applyFont="1" applyAlignment="1">
      <alignment horizontal="left" vertical="top"/>
    </xf>
    <xf numFmtId="0" fontId="77" fillId="0" borderId="27" xfId="0" applyFont="1" applyBorder="1" applyAlignment="1" applyProtection="1">
      <alignment horizontal="left"/>
      <protection locked="0"/>
    </xf>
    <xf numFmtId="0" fontId="20"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28" xfId="0" applyFont="1" applyBorder="1" applyAlignment="1">
      <alignment horizontal="left" vertical="center" wrapText="1"/>
    </xf>
    <xf numFmtId="0" fontId="124" fillId="0" borderId="0" xfId="0" applyFont="1" applyAlignment="1" applyProtection="1">
      <alignment horizontal="left" wrapText="1"/>
      <protection locked="0"/>
    </xf>
    <xf numFmtId="0" fontId="2" fillId="0" borderId="24" xfId="0" applyFont="1" applyBorder="1" applyAlignment="1">
      <alignment horizontal="left" wrapText="1"/>
    </xf>
    <xf numFmtId="0" fontId="2" fillId="0" borderId="24" xfId="0" applyFont="1" applyBorder="1" applyAlignment="1">
      <alignment horizontal="left"/>
    </xf>
    <xf numFmtId="0" fontId="18" fillId="0" borderId="0" xfId="0" applyFont="1" applyAlignment="1">
      <alignment horizontal="center"/>
    </xf>
    <xf numFmtId="0" fontId="125" fillId="0" borderId="26" xfId="0" applyFont="1" applyBorder="1" applyAlignment="1" applyProtection="1">
      <alignment horizontal="left"/>
      <protection locked="0"/>
    </xf>
    <xf numFmtId="0" fontId="77" fillId="0" borderId="26" xfId="0" applyFont="1" applyBorder="1" applyAlignment="1" applyProtection="1">
      <alignment horizontal="left"/>
      <protection locked="0"/>
    </xf>
    <xf numFmtId="0" fontId="77" fillId="0" borderId="0" xfId="0" applyFont="1"/>
    <xf numFmtId="0" fontId="145" fillId="0" borderId="0" xfId="0" applyFont="1"/>
    <xf numFmtId="0" fontId="2" fillId="0" borderId="27" xfId="0" applyFont="1" applyBorder="1" applyAlignment="1" applyProtection="1">
      <alignment horizontal="left"/>
      <protection locked="0"/>
    </xf>
    <xf numFmtId="0" fontId="6" fillId="0" borderId="0" xfId="0" applyFont="1" applyAlignment="1">
      <alignment horizontal="distributed"/>
    </xf>
    <xf numFmtId="0" fontId="2" fillId="0" borderId="24" xfId="0" applyFont="1" applyBorder="1" applyAlignment="1">
      <alignment horizontal="right"/>
    </xf>
    <xf numFmtId="0" fontId="6" fillId="0" borderId="24" xfId="0" applyFont="1" applyBorder="1" applyAlignment="1" applyProtection="1">
      <alignment horizontal="left"/>
      <protection locked="0"/>
    </xf>
    <xf numFmtId="0" fontId="2" fillId="0" borderId="24" xfId="0" applyFont="1" applyBorder="1" applyAlignment="1" applyProtection="1">
      <alignment horizontal="left"/>
      <protection locked="0"/>
    </xf>
    <xf numFmtId="0" fontId="29" fillId="0" borderId="0" xfId="0" applyFont="1" applyAlignment="1">
      <alignment horizontal="center" vertical="center"/>
    </xf>
    <xf numFmtId="0" fontId="30" fillId="0" borderId="0" xfId="0" applyFont="1" applyAlignment="1">
      <alignment horizontal="center" vertical="center"/>
    </xf>
    <xf numFmtId="0" fontId="2" fillId="0" borderId="0" xfId="0" applyFont="1" applyAlignment="1" applyProtection="1">
      <alignment horizontal="right"/>
      <protection locked="0"/>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44" fillId="0" borderId="13" xfId="0" applyFont="1" applyBorder="1" applyAlignment="1">
      <alignment horizontal="right"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2" fillId="0" borderId="0" xfId="0" applyFont="1" applyAlignment="1">
      <alignment horizontal="left" vertical="top" wrapText="1"/>
    </xf>
    <xf numFmtId="0" fontId="22" fillId="0" borderId="11" xfId="0" applyFont="1" applyBorder="1" applyAlignment="1">
      <alignment horizontal="left" vertical="top" wrapText="1"/>
    </xf>
    <xf numFmtId="0" fontId="8" fillId="0" borderId="0" xfId="0" applyFont="1" applyAlignment="1" applyProtection="1">
      <alignment horizontal="center"/>
      <protection locked="0"/>
    </xf>
    <xf numFmtId="0" fontId="0" fillId="0" borderId="0" xfId="0" applyAlignment="1">
      <alignment horizontal="left" vertical="center"/>
    </xf>
    <xf numFmtId="0" fontId="0" fillId="0" borderId="11" xfId="0" applyBorder="1" applyAlignment="1">
      <alignment horizontal="left" vertical="center"/>
    </xf>
    <xf numFmtId="0" fontId="42" fillId="0" borderId="0" xfId="0" applyFont="1" applyAlignment="1">
      <alignment horizontal="left" vertical="center"/>
    </xf>
    <xf numFmtId="0" fontId="2" fillId="0" borderId="11"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31" fillId="0" borderId="0" xfId="0" applyFont="1" applyAlignment="1">
      <alignment horizontal="left"/>
    </xf>
    <xf numFmtId="0" fontId="34" fillId="0" borderId="0" xfId="0" applyFont="1" applyAlignment="1">
      <alignment horizontal="center" vertical="center"/>
    </xf>
    <xf numFmtId="0" fontId="8" fillId="0" borderId="10" xfId="0" applyFont="1" applyBorder="1" applyAlignment="1">
      <alignment horizontal="center"/>
    </xf>
    <xf numFmtId="0" fontId="8" fillId="0" borderId="11" xfId="0" applyFon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center" vertical="center" wrapText="1"/>
    </xf>
    <xf numFmtId="0" fontId="42" fillId="0" borderId="1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34" fillId="0" borderId="0" xfId="0" applyFont="1" applyAlignment="1">
      <alignment horizontal="left" vertical="center"/>
    </xf>
    <xf numFmtId="0" fontId="34" fillId="0" borderId="11" xfId="0" applyFont="1" applyBorder="1" applyAlignment="1">
      <alignment horizontal="left" vertical="center"/>
    </xf>
    <xf numFmtId="0" fontId="8" fillId="0" borderId="3" xfId="0" applyFont="1" applyBorder="1" applyAlignment="1">
      <alignment horizontal="center"/>
    </xf>
    <xf numFmtId="0" fontId="8" fillId="0" borderId="4" xfId="0" applyFont="1" applyBorder="1" applyAlignment="1">
      <alignment horizontal="center"/>
    </xf>
    <xf numFmtId="0" fontId="0" fillId="0" borderId="11" xfId="0" applyBorder="1" applyAlignment="1">
      <alignment horizontal="center"/>
    </xf>
    <xf numFmtId="0" fontId="8" fillId="0" borderId="11" xfId="0" applyFont="1" applyBorder="1" applyAlignment="1">
      <alignment horizontal="left" vertical="center"/>
    </xf>
    <xf numFmtId="0" fontId="22" fillId="0" borderId="0" xfId="0" applyFont="1" applyAlignment="1">
      <alignment horizontal="center" vertical="center"/>
    </xf>
    <xf numFmtId="176" fontId="2" fillId="0" borderId="3" xfId="0" applyNumberFormat="1" applyFont="1" applyBorder="1" applyAlignment="1" applyProtection="1">
      <alignment horizontal="center" vertical="center"/>
      <protection locked="0"/>
    </xf>
    <xf numFmtId="0" fontId="35" fillId="0" borderId="0" xfId="0" applyFont="1" applyAlignment="1">
      <alignment horizontal="left" vertical="center" wrapText="1"/>
    </xf>
    <xf numFmtId="0" fontId="40" fillId="0" borderId="0" xfId="0" applyFont="1" applyAlignment="1">
      <alignment horizontal="left" vertical="center" wrapText="1"/>
    </xf>
    <xf numFmtId="0" fontId="40" fillId="0" borderId="11" xfId="0" applyFont="1" applyBorder="1" applyAlignment="1">
      <alignment horizontal="left" vertical="center" wrapText="1"/>
    </xf>
    <xf numFmtId="0" fontId="34" fillId="0" borderId="10" xfId="0" applyFont="1" applyBorder="1" applyAlignment="1">
      <alignment horizontal="center"/>
    </xf>
    <xf numFmtId="0" fontId="34" fillId="0" borderId="0" xfId="0" applyFont="1" applyAlignment="1">
      <alignment horizontal="center"/>
    </xf>
    <xf numFmtId="0" fontId="34" fillId="0" borderId="11" xfId="0" applyFont="1" applyBorder="1" applyAlignment="1">
      <alignment horizontal="center"/>
    </xf>
    <xf numFmtId="0" fontId="5" fillId="0" borderId="10"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0" fillId="0" borderId="5" xfId="0" applyBorder="1" applyAlignment="1">
      <alignment horizontal="center" vertical="top"/>
    </xf>
    <xf numFmtId="0" fontId="0" fillId="0" borderId="7" xfId="0" applyBorder="1" applyAlignment="1">
      <alignment horizontal="center" vertical="top"/>
    </xf>
    <xf numFmtId="0" fontId="0" fillId="0" borderId="6" xfId="0" applyBorder="1" applyAlignment="1">
      <alignment horizontal="center" vertical="top"/>
    </xf>
    <xf numFmtId="0" fontId="0" fillId="0" borderId="10" xfId="0" applyBorder="1" applyAlignment="1">
      <alignment horizontal="center" vertical="top"/>
    </xf>
    <xf numFmtId="0" fontId="0" fillId="0" borderId="0" xfId="0" applyAlignment="1">
      <alignment horizontal="center" vertical="top"/>
    </xf>
    <xf numFmtId="0" fontId="0" fillId="0" borderId="11" xfId="0" applyBorder="1" applyAlignment="1">
      <alignment horizontal="center" vertical="top"/>
    </xf>
    <xf numFmtId="0" fontId="34" fillId="0" borderId="10" xfId="0" applyFont="1" applyBorder="1" applyAlignment="1">
      <alignment horizontal="center" vertical="center"/>
    </xf>
    <xf numFmtId="0" fontId="141" fillId="0" borderId="5" xfId="0" applyFont="1" applyBorder="1" applyAlignment="1">
      <alignment horizontal="center" vertical="center" wrapText="1"/>
    </xf>
    <xf numFmtId="0" fontId="0" fillId="0" borderId="10"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14"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center"/>
    </xf>
    <xf numFmtId="0" fontId="46" fillId="0" borderId="0" xfId="0" applyFont="1" applyAlignment="1">
      <alignment horizontal="left" vertical="top"/>
    </xf>
    <xf numFmtId="0" fontId="8" fillId="0" borderId="0" xfId="0" applyFont="1" applyAlignment="1">
      <alignment horizontal="left" vertical="top"/>
    </xf>
    <xf numFmtId="0" fontId="47" fillId="0" borderId="0" xfId="0" applyFont="1" applyAlignment="1">
      <alignment horizontal="left" vertical="top"/>
    </xf>
    <xf numFmtId="0" fontId="22" fillId="0" borderId="10" xfId="0" applyFont="1" applyBorder="1" applyAlignment="1">
      <alignment horizontal="center" wrapText="1"/>
    </xf>
    <xf numFmtId="0" fontId="41" fillId="0" borderId="0" xfId="0" applyFont="1" applyAlignment="1">
      <alignment horizontal="center"/>
    </xf>
    <xf numFmtId="0" fontId="41" fillId="0" borderId="11" xfId="0" applyFont="1" applyBorder="1" applyAlignment="1">
      <alignment horizontal="center"/>
    </xf>
    <xf numFmtId="0" fontId="33" fillId="0" borderId="5" xfId="0" applyFont="1" applyBorder="1" applyAlignment="1">
      <alignment horizontal="center" wrapText="1"/>
    </xf>
    <xf numFmtId="0" fontId="8" fillId="0" borderId="7" xfId="0" applyFont="1" applyBorder="1" applyAlignment="1">
      <alignment horizontal="center"/>
    </xf>
    <xf numFmtId="0" fontId="8" fillId="0" borderId="6"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horizontal="center" vertical="center"/>
    </xf>
    <xf numFmtId="0" fontId="40" fillId="0" borderId="5" xfId="0" applyFont="1" applyBorder="1" applyAlignment="1">
      <alignment horizontal="center" vertical="center" wrapText="1"/>
    </xf>
    <xf numFmtId="0" fontId="5" fillId="0" borderId="3" xfId="0" applyFont="1" applyBorder="1" applyAlignment="1">
      <alignment horizontal="center" vertical="center" wrapText="1"/>
    </xf>
    <xf numFmtId="0" fontId="39" fillId="0" borderId="0" xfId="0" applyFont="1" applyAlignment="1">
      <alignment horizontal="center" vertical="center"/>
    </xf>
    <xf numFmtId="0" fontId="35" fillId="0" borderId="11" xfId="0" applyFont="1" applyBorder="1" applyAlignment="1">
      <alignment horizontal="left" vertical="center" wrapText="1"/>
    </xf>
    <xf numFmtId="0" fontId="5" fillId="0" borderId="0" xfId="0" applyFont="1" applyAlignment="1">
      <alignment horizontal="left" vertical="center"/>
    </xf>
    <xf numFmtId="0" fontId="5" fillId="0" borderId="11" xfId="0" applyFont="1" applyBorder="1" applyAlignment="1">
      <alignment horizontal="left" vertical="center"/>
    </xf>
    <xf numFmtId="0" fontId="5" fillId="0" borderId="11" xfId="0" applyFont="1" applyBorder="1" applyAlignment="1">
      <alignment horizontal="left"/>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1" xfId="0" applyFont="1" applyBorder="1" applyAlignment="1">
      <alignment horizontal="left" vertical="center"/>
    </xf>
    <xf numFmtId="0" fontId="8" fillId="0" borderId="2" xfId="0" applyFont="1" applyBorder="1" applyAlignment="1">
      <alignment horizontal="center"/>
    </xf>
    <xf numFmtId="0" fontId="39" fillId="0" borderId="0" xfId="0" applyFont="1" applyAlignment="1">
      <alignment horizontal="center"/>
    </xf>
    <xf numFmtId="0" fontId="50" fillId="0" borderId="0" xfId="0" applyFont="1" applyAlignment="1">
      <alignment horizontal="left" vertical="center"/>
    </xf>
    <xf numFmtId="0" fontId="4" fillId="0" borderId="0" xfId="0" applyFont="1" applyAlignment="1">
      <alignment horizontal="left" vertical="top" wrapText="1"/>
    </xf>
    <xf numFmtId="0" fontId="85" fillId="0" borderId="0" xfId="0" applyFont="1" applyAlignment="1">
      <alignment horizontal="center" vertical="center"/>
    </xf>
    <xf numFmtId="0" fontId="51" fillId="0" borderId="0" xfId="0" applyFont="1" applyAlignment="1">
      <alignment horizontal="distributed" vertical="center"/>
    </xf>
    <xf numFmtId="0" fontId="49" fillId="0" borderId="0" xfId="0" applyFont="1" applyAlignment="1">
      <alignment horizontal="left" vertical="top"/>
    </xf>
  </cellXfs>
  <cellStyles count="2">
    <cellStyle name="ハイパーリンク" xfId="1" builtinId="8"/>
    <cellStyle name="標準" xfId="0" builtinId="0"/>
  </cellStyles>
  <dxfs count="17">
    <dxf>
      <fill>
        <patternFill>
          <bgColor theme="4" tint="0.59996337778862885"/>
        </patternFill>
      </fill>
    </dxf>
    <dxf>
      <fill>
        <patternFill>
          <bgColor rgb="FFFFFF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C00000"/>
      </font>
    </dxf>
    <dxf>
      <font>
        <color rgb="FFC00000"/>
      </font>
    </dxf>
    <dxf>
      <font>
        <color rgb="FFC00000"/>
      </font>
    </dxf>
    <dxf>
      <font>
        <color rgb="FFC00000"/>
      </font>
    </dxf>
    <dxf>
      <font>
        <color rgb="FFC00000"/>
      </font>
    </dxf>
    <dxf>
      <font>
        <color rgb="FFC00000"/>
      </font>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750742</xdr:colOff>
      <xdr:row>2</xdr:row>
      <xdr:rowOff>180975</xdr:rowOff>
    </xdr:from>
    <xdr:to>
      <xdr:col>12</xdr:col>
      <xdr:colOff>542925</xdr:colOff>
      <xdr:row>6</xdr:row>
      <xdr:rowOff>123825</xdr:rowOff>
    </xdr:to>
    <xdr:sp macro="" textlink="">
      <xdr:nvSpPr>
        <xdr:cNvPr id="6" name="テキスト ボックス 5">
          <a:extLst>
            <a:ext uri="{FF2B5EF4-FFF2-40B4-BE49-F238E27FC236}">
              <a16:creationId xmlns:a16="http://schemas.microsoft.com/office/drawing/2014/main" id="{4178433B-BD42-4502-9D96-C6C2A6AFA3D5}"/>
            </a:ext>
          </a:extLst>
        </xdr:cNvPr>
        <xdr:cNvSpPr txBox="1"/>
      </xdr:nvSpPr>
      <xdr:spPr>
        <a:xfrm>
          <a:off x="10209067" y="723900"/>
          <a:ext cx="3945083" cy="20288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ここに記入した基本情報が他のシートで使われます．</a:t>
          </a:r>
          <a:endParaRPr kumimoji="1" lang="en-US" altLang="ja-JP" sz="1200"/>
        </a:p>
        <a:p>
          <a:pPr marL="285750" indent="-285750">
            <a:buFont typeface="Arial" panose="020B0604020202020204" pitchFamily="34" charset="0"/>
            <a:buChar char="•"/>
          </a:pPr>
          <a:r>
            <a:rPr kumimoji="1" lang="ja-JP" altLang="en-US" sz="1200"/>
            <a:t>シートは保護されていますが，パスワードはかかっていませんので，必要に応じてシートの保護を解除して使用して下さい．</a:t>
          </a:r>
          <a:endParaRPr kumimoji="1" lang="en-US" altLang="ja-JP" sz="1200"/>
        </a:p>
        <a:p>
          <a:pPr marL="285750" indent="-285750">
            <a:buFont typeface="Arial" panose="020B0604020202020204" pitchFamily="34" charset="0"/>
            <a:buChar char="•"/>
          </a:pPr>
          <a:r>
            <a:rPr kumimoji="1" lang="en-US" altLang="ja-JP" sz="1200"/>
            <a:t>This basic information</a:t>
          </a:r>
          <a:r>
            <a:rPr kumimoji="1" lang="en-US" altLang="ja-JP" sz="1200" baseline="0"/>
            <a:t> is used for other sheets.</a:t>
          </a:r>
        </a:p>
        <a:p>
          <a:pPr marL="285750" indent="-285750">
            <a:buFont typeface="Arial" panose="020B0604020202020204" pitchFamily="34" charset="0"/>
            <a:buChar char="•"/>
          </a:pPr>
          <a:r>
            <a:rPr kumimoji="1" lang="en-US" altLang="ja-JP" sz="1200" baseline="0"/>
            <a:t>Sheets are protected without password, and should be unprotected if necessary.</a:t>
          </a:r>
          <a:endParaRPr kumimoji="1" lang="ja-JP" altLang="en-US"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37</xdr:col>
      <xdr:colOff>47624</xdr:colOff>
      <xdr:row>4</xdr:row>
      <xdr:rowOff>66674</xdr:rowOff>
    </xdr:from>
    <xdr:to>
      <xdr:col>47</xdr:col>
      <xdr:colOff>676274</xdr:colOff>
      <xdr:row>19</xdr:row>
      <xdr:rowOff>161925</xdr:rowOff>
    </xdr:to>
    <xdr:sp macro="" textlink="">
      <xdr:nvSpPr>
        <xdr:cNvPr id="2" name="テキスト ボックス 1">
          <a:extLst>
            <a:ext uri="{FF2B5EF4-FFF2-40B4-BE49-F238E27FC236}">
              <a16:creationId xmlns:a16="http://schemas.microsoft.com/office/drawing/2014/main" id="{1D3B7C8B-92DA-4E16-BCFE-4B999B9CFA38}"/>
            </a:ext>
          </a:extLst>
        </xdr:cNvPr>
        <xdr:cNvSpPr txBox="1"/>
      </xdr:nvSpPr>
      <xdr:spPr>
        <a:xfrm>
          <a:off x="7829549" y="809624"/>
          <a:ext cx="5048250" cy="36957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入学年度から配置大学までは，「基本情報シート」から入力されます．</a:t>
          </a:r>
          <a:endParaRPr kumimoji="1" lang="en-US" altLang="ja-JP" sz="1200"/>
        </a:p>
        <a:p>
          <a:pPr marL="285750" indent="-285750">
            <a:buFont typeface="Arial" panose="020B0604020202020204" pitchFamily="34" charset="0"/>
            <a:buChar char="•"/>
          </a:pPr>
          <a:r>
            <a:rPr kumimoji="1" lang="ja-JP" altLang="en-US" sz="1200"/>
            <a:t>新研究課題は「論文情報</a:t>
          </a:r>
          <a:r>
            <a:rPr kumimoji="1" lang="en-US" altLang="ja-JP" sz="1200"/>
            <a:t>(papers)</a:t>
          </a:r>
          <a:r>
            <a:rPr kumimoji="1" lang="ja-JP" altLang="en-US" sz="1200"/>
            <a:t>シート」の学位論文題目からコピーされます．</a:t>
          </a:r>
          <a:endParaRPr kumimoji="1" lang="en-US" altLang="ja-JP" sz="1200"/>
        </a:p>
        <a:p>
          <a:pPr marL="285750" indent="-285750">
            <a:buFont typeface="Arial" panose="020B0604020202020204" pitchFamily="34" charset="0"/>
            <a:buChar char="•"/>
          </a:pPr>
          <a:r>
            <a:rPr kumimoji="1" lang="ja-JP" altLang="en-US" sz="1200"/>
            <a:t>シートは保護されていますが，必要なら適宜保護を外して編集して下さい．パスワードはかかっていません．</a:t>
          </a:r>
          <a:endParaRPr kumimoji="1" lang="en-US" altLang="ja-JP" sz="1200"/>
        </a:p>
        <a:p>
          <a:pPr marL="285750" indent="-285750">
            <a:buFont typeface="Arial" panose="020B0604020202020204" pitchFamily="34" charset="0"/>
            <a:buChar char="•"/>
          </a:pPr>
          <a:r>
            <a:rPr kumimoji="1" lang="en-US" altLang="ja-JP" sz="1200"/>
            <a:t>Matriculation Year and some information are automatically filled from "Data sheet".</a:t>
          </a:r>
        </a:p>
        <a:p>
          <a:pPr marL="285750" indent="-285750">
            <a:buFont typeface="Arial" panose="020B0604020202020204" pitchFamily="34" charset="0"/>
            <a:buChar char="•"/>
          </a:pPr>
          <a:r>
            <a:rPr kumimoji="1" lang="en-US" altLang="ja-JP" sz="1200" baseline="0">
              <a:solidFill>
                <a:schemeClr val="dk1"/>
              </a:solidFill>
              <a:effectLst/>
              <a:latin typeface="+mn-lt"/>
              <a:ea typeface="+mn-ea"/>
              <a:cs typeface="+mn-cs"/>
            </a:rPr>
            <a:t>New research title is copied </a:t>
          </a:r>
          <a:r>
            <a:rPr kumimoji="1" lang="en-US" altLang="ja-JP" sz="1200">
              <a:solidFill>
                <a:schemeClr val="dk1"/>
              </a:solidFill>
              <a:effectLst/>
              <a:latin typeface="+mn-lt"/>
              <a:ea typeface="+mn-ea"/>
              <a:cs typeface="+mn-cs"/>
            </a:rPr>
            <a:t>from the dissertation title in "Papers</a:t>
          </a:r>
          <a:r>
            <a:rPr kumimoji="1" lang="en-US" altLang="ja-JP" sz="1200" baseline="0">
              <a:solidFill>
                <a:schemeClr val="dk1"/>
              </a:solidFill>
              <a:effectLst/>
              <a:latin typeface="+mn-lt"/>
              <a:ea typeface="+mn-ea"/>
              <a:cs typeface="+mn-cs"/>
            </a:rPr>
            <a:t> sheet"</a:t>
          </a:r>
          <a:r>
            <a:rPr kumimoji="1" lang="en-US" altLang="ja-JP" sz="1200">
              <a:solidFill>
                <a:schemeClr val="dk1"/>
              </a:solidFill>
              <a:effectLst/>
              <a:latin typeface="+mn-lt"/>
              <a:ea typeface="+mn-ea"/>
              <a:cs typeface="+mn-cs"/>
            </a:rPr>
            <a:t>.</a:t>
          </a:r>
        </a:p>
        <a:p>
          <a:pPr marL="285750" indent="-285750">
            <a:buFont typeface="Arial" panose="020B0604020202020204" pitchFamily="34" charset="0"/>
            <a:buChar char="•"/>
          </a:pPr>
          <a:r>
            <a:rPr kumimoji="1" lang="en-US" altLang="ja-JP" sz="1200">
              <a:solidFill>
                <a:schemeClr val="dk1"/>
              </a:solidFill>
              <a:effectLst/>
              <a:latin typeface="+mn-lt"/>
              <a:ea typeface="+mn-ea"/>
              <a:cs typeface="+mn-cs"/>
            </a:rPr>
            <a:t>Sheets are protected without password, and should be unprotected if necessary.</a:t>
          </a:r>
        </a:p>
        <a:p>
          <a:pPr marL="285750" indent="-285750">
            <a:buFont typeface="Arial" panose="020B0604020202020204" pitchFamily="34" charset="0"/>
            <a:buChar char="•"/>
          </a:pPr>
          <a:endParaRPr kumimoji="1" lang="en-US" altLang="ja-JP" sz="1200">
            <a:solidFill>
              <a:schemeClr val="dk1"/>
            </a:solidFill>
            <a:effectLst/>
            <a:latin typeface="+mn-lt"/>
            <a:ea typeface="+mn-ea"/>
            <a:cs typeface="+mn-cs"/>
          </a:endParaRPr>
        </a:p>
        <a:p>
          <a:pPr marL="285750" indent="-285750">
            <a:buFont typeface="Arial" panose="020B0604020202020204" pitchFamily="34" charset="0"/>
            <a:buChar char="•"/>
          </a:pPr>
          <a:endParaRPr kumimoji="1" lang="en-US" altLang="ja-JP" sz="1200">
            <a:solidFill>
              <a:schemeClr val="dk1"/>
            </a:solidFill>
            <a:effectLst/>
            <a:latin typeface="+mn-lt"/>
            <a:ea typeface="+mn-ea"/>
            <a:cs typeface="+mn-cs"/>
          </a:endParaRPr>
        </a:p>
        <a:p>
          <a:pPr marL="285750" indent="-285750">
            <a:buFont typeface="Arial" panose="020B0604020202020204" pitchFamily="34" charset="0"/>
            <a:buChar char="•"/>
          </a:pPr>
          <a:endParaRPr kumimoji="1" lang="en-US" altLang="ja-JP" sz="12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104775</xdr:colOff>
      <xdr:row>1</xdr:row>
      <xdr:rowOff>171450</xdr:rowOff>
    </xdr:from>
    <xdr:to>
      <xdr:col>44</xdr:col>
      <xdr:colOff>304800</xdr:colOff>
      <xdr:row>21</xdr:row>
      <xdr:rowOff>142875</xdr:rowOff>
    </xdr:to>
    <xdr:sp macro="" textlink="">
      <xdr:nvSpPr>
        <xdr:cNvPr id="2" name="テキスト ボックス 1">
          <a:extLst>
            <a:ext uri="{FF2B5EF4-FFF2-40B4-BE49-F238E27FC236}">
              <a16:creationId xmlns:a16="http://schemas.microsoft.com/office/drawing/2014/main" id="{F74A073C-F970-43A9-90C9-D9FF79788F97}"/>
            </a:ext>
          </a:extLst>
        </xdr:cNvPr>
        <xdr:cNvSpPr txBox="1"/>
      </xdr:nvSpPr>
      <xdr:spPr>
        <a:xfrm>
          <a:off x="7029450" y="209550"/>
          <a:ext cx="4676775" cy="3200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論文題目，氏名等は「基本情報シート」から自動入力されます．</a:t>
          </a:r>
        </a:p>
        <a:p>
          <a:pPr marL="285750" indent="-285750">
            <a:buFont typeface="Arial" panose="020B0604020202020204" pitchFamily="34" charset="0"/>
            <a:buChar char="•"/>
          </a:pPr>
          <a:r>
            <a:rPr kumimoji="1" lang="ja-JP" altLang="en-US" sz="1200"/>
            <a:t>シートは保護されていますが，必要なら適宜保護を外して編集して下さい．パスワードはかかっていません．</a:t>
          </a:r>
        </a:p>
        <a:p>
          <a:pPr marL="285750" indent="-285750">
            <a:buFont typeface="Arial" panose="020B0604020202020204" pitchFamily="34" charset="0"/>
            <a:buChar char="•"/>
          </a:pPr>
          <a:r>
            <a:rPr kumimoji="1" lang="en-US" altLang="ja-JP" sz="1200"/>
            <a:t>Title of Dissertation,</a:t>
          </a:r>
          <a:r>
            <a:rPr kumimoji="1" lang="en-US" altLang="ja-JP" sz="1200" baseline="0"/>
            <a:t> </a:t>
          </a:r>
          <a:r>
            <a:rPr kumimoji="1" lang="en-US" altLang="ja-JP" sz="1200"/>
            <a:t>Name and some information are  automatically filled from "Data" sheet. </a:t>
          </a:r>
        </a:p>
        <a:p>
          <a:pPr marL="285750" indent="-285750">
            <a:buFont typeface="Arial" panose="020B0604020202020204" pitchFamily="34" charset="0"/>
            <a:buChar char="•"/>
          </a:pPr>
          <a:r>
            <a:rPr kumimoji="1" lang="en-US" altLang="ja-JP" sz="1200"/>
            <a:t>Sheets are protected without password, and should be unprotected if necessary.</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39</xdr:col>
      <xdr:colOff>0</xdr:colOff>
      <xdr:row>6</xdr:row>
      <xdr:rowOff>1465</xdr:rowOff>
    </xdr:from>
    <xdr:to>
      <xdr:col>45</xdr:col>
      <xdr:colOff>133350</xdr:colOff>
      <xdr:row>23</xdr:row>
      <xdr:rowOff>38099</xdr:rowOff>
    </xdr:to>
    <xdr:sp macro="" textlink="">
      <xdr:nvSpPr>
        <xdr:cNvPr id="2" name="テキスト ボックス 1">
          <a:extLst>
            <a:ext uri="{FF2B5EF4-FFF2-40B4-BE49-F238E27FC236}">
              <a16:creationId xmlns:a16="http://schemas.microsoft.com/office/drawing/2014/main" id="{F016F505-A7F7-495E-AF69-2B712B1A5E2F}"/>
            </a:ext>
          </a:extLst>
        </xdr:cNvPr>
        <xdr:cNvSpPr txBox="1"/>
      </xdr:nvSpPr>
      <xdr:spPr>
        <a:xfrm>
          <a:off x="7800975" y="1354015"/>
          <a:ext cx="4248150" cy="37990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（留学生のみ提出）</a:t>
          </a:r>
          <a:endParaRPr kumimoji="1" lang="en-US" altLang="ja-JP" sz="1200"/>
        </a:p>
        <a:p>
          <a:pPr marL="285750" indent="-285750">
            <a:buFont typeface="Arial" panose="020B0604020202020204" pitchFamily="34" charset="0"/>
            <a:buChar char="•"/>
          </a:pPr>
          <a:r>
            <a:rPr kumimoji="1" lang="ja-JP" altLang="en-US" sz="1200"/>
            <a:t>氏名と国名は基本情報から自動入力されます．</a:t>
          </a:r>
        </a:p>
        <a:p>
          <a:pPr marL="285750" indent="-285750">
            <a:buFont typeface="Arial" panose="020B0604020202020204" pitchFamily="34" charset="0"/>
            <a:buChar char="•"/>
          </a:pPr>
          <a:r>
            <a:rPr kumimoji="1" lang="ja-JP" altLang="en-US" sz="1200"/>
            <a:t>英文学位記に標記される内容です．間違いがないか十分に注意して下さい．</a:t>
          </a:r>
          <a:endParaRPr kumimoji="1" lang="en-US" altLang="ja-JP" sz="1200"/>
        </a:p>
        <a:p>
          <a:pPr marL="285750" indent="-285750">
            <a:buFont typeface="Arial" panose="020B0604020202020204" pitchFamily="34" charset="0"/>
            <a:buChar char="•"/>
          </a:pPr>
          <a:r>
            <a:rPr kumimoji="1" lang="ja-JP" altLang="en-US" sz="1200"/>
            <a:t>シートは保護されていますが，必要なら適宜保護を外して編集して下さい．パスワードはかかっていません．</a:t>
          </a:r>
        </a:p>
        <a:p>
          <a:pPr marL="285750" indent="-285750">
            <a:buFont typeface="Arial" panose="020B0604020202020204" pitchFamily="34" charset="0"/>
            <a:buChar char="•"/>
          </a:pPr>
          <a:r>
            <a:rPr kumimoji="1" lang="en-US" altLang="ja-JP" sz="1200"/>
            <a:t>Name and nationality are  automatically filled from "Data" sheet. </a:t>
          </a:r>
        </a:p>
        <a:p>
          <a:pPr marL="285750" indent="-285750">
            <a:buFont typeface="Arial" panose="020B0604020202020204" pitchFamily="34" charset="0"/>
            <a:buChar char="•"/>
          </a:pPr>
          <a:r>
            <a:rPr kumimoji="1" lang="en-US" altLang="ja-JP" sz="1200"/>
            <a:t>Name and nationality in this sheet are</a:t>
          </a:r>
          <a:r>
            <a:rPr kumimoji="1" lang="en-US" altLang="ja-JP" sz="1200" baseline="0"/>
            <a:t> used in your English certificate and PhD diploma (if you do not choose kanji). </a:t>
          </a:r>
          <a:r>
            <a:rPr kumimoji="1" lang="en-US" altLang="ja-JP" sz="1200"/>
            <a:t>Please be very careful to make sure there is no mistake.</a:t>
          </a:r>
          <a:r>
            <a:rPr kumimoji="1" lang="ja-JP" altLang="en-US" sz="1200" baseline="0"/>
            <a:t> </a:t>
          </a:r>
          <a:r>
            <a:rPr kumimoji="1" lang="en-US" altLang="ja-JP" sz="1200" baseline="0"/>
            <a:t>Especially, pay attention to capital letters or not.</a:t>
          </a:r>
          <a:endParaRPr kumimoji="1" lang="en-US" altLang="ja-JP" sz="1200"/>
        </a:p>
        <a:p>
          <a:pPr marL="285750" indent="-285750">
            <a:buFont typeface="Arial" panose="020B0604020202020204" pitchFamily="34" charset="0"/>
            <a:buChar char="•"/>
          </a:pPr>
          <a:r>
            <a:rPr kumimoji="1" lang="en-US" altLang="ja-JP" sz="1200"/>
            <a:t>Sheets are protected without password, and should be unprotected if necessary.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171450</xdr:colOff>
      <xdr:row>4</xdr:row>
      <xdr:rowOff>133350</xdr:rowOff>
    </xdr:from>
    <xdr:to>
      <xdr:col>59</xdr:col>
      <xdr:colOff>381000</xdr:colOff>
      <xdr:row>20</xdr:row>
      <xdr:rowOff>152400</xdr:rowOff>
    </xdr:to>
    <xdr:sp macro="" textlink="">
      <xdr:nvSpPr>
        <xdr:cNvPr id="2" name="テキスト ボックス 1">
          <a:extLst>
            <a:ext uri="{FF2B5EF4-FFF2-40B4-BE49-F238E27FC236}">
              <a16:creationId xmlns:a16="http://schemas.microsoft.com/office/drawing/2014/main" id="{DEE63160-0294-4448-B2D6-272806CA9E4D}"/>
            </a:ext>
          </a:extLst>
        </xdr:cNvPr>
        <xdr:cNvSpPr txBox="1"/>
      </xdr:nvSpPr>
      <xdr:spPr>
        <a:xfrm>
          <a:off x="7534275" y="752475"/>
          <a:ext cx="8477250" cy="73628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200">
              <a:solidFill>
                <a:schemeClr val="dk1"/>
              </a:solidFill>
              <a:effectLst/>
              <a:latin typeface="+mn-lt"/>
              <a:ea typeface="+mn-ea"/>
              <a:cs typeface="+mn-cs"/>
            </a:rPr>
            <a:t>シートは保護されていますが，パスワードはかかっていませんので，必要に応じてシートの保護を解除して使用して下さい．</a:t>
          </a:r>
          <a:endParaRPr kumimoji="1" lang="en-US" altLang="ja-JP" sz="1200"/>
        </a:p>
        <a:p>
          <a:pPr marL="285750" indent="-285750">
            <a:buFont typeface="Arial" panose="020B0604020202020204" pitchFamily="34" charset="0"/>
            <a:buChar char="•"/>
          </a:pPr>
          <a:r>
            <a:rPr kumimoji="1" lang="ja-JP" altLang="en-US" sz="1200"/>
            <a:t>ここに記入した論文情報が他のシートで使われます．</a:t>
          </a:r>
          <a:endParaRPr kumimoji="1" lang="en-US" altLang="ja-JP" sz="1200"/>
        </a:p>
        <a:p>
          <a:pPr marL="285750" indent="-285750">
            <a:buFont typeface="Arial" panose="020B0604020202020204" pitchFamily="34" charset="0"/>
            <a:buChar char="•"/>
          </a:pPr>
          <a:r>
            <a:rPr lang="ja-JP" altLang="en-US" sz="1200" b="0" i="0" u="none" strike="noStrike">
              <a:solidFill>
                <a:schemeClr val="dk1"/>
              </a:solidFill>
              <a:effectLst/>
              <a:latin typeface="+mn-lt"/>
              <a:ea typeface="+mn-ea"/>
              <a:cs typeface="+mn-cs"/>
            </a:rPr>
            <a:t>基礎論文は次のように記述して下さい．</a:t>
          </a:r>
          <a:endParaRPr lang="en-US" altLang="ja-JP" sz="1200" b="0" i="0" u="none" strike="noStrike">
            <a:solidFill>
              <a:schemeClr val="dk1"/>
            </a:solidFill>
            <a:effectLst/>
            <a:latin typeface="+mn-lt"/>
            <a:ea typeface="+mn-ea"/>
            <a:cs typeface="+mn-cs"/>
          </a:endParaRPr>
        </a:p>
        <a:p>
          <a:pPr marL="285750" indent="-285750">
            <a:buFont typeface="Wingdings" panose="05000000000000000000" pitchFamily="2" charset="2"/>
            <a:buChar char="ü"/>
          </a:pPr>
          <a:r>
            <a:rPr lang="ja-JP" altLang="en-US" sz="1200" b="0" i="0" u="none" strike="noStrike">
              <a:solidFill>
                <a:srgbClr val="0070C0"/>
              </a:solidFill>
              <a:effectLst/>
              <a:latin typeface="+mn-lt"/>
              <a:ea typeface="+mn-ea"/>
              <a:cs typeface="+mn-cs"/>
            </a:rPr>
            <a:t>「著者：題目，雑誌名，巻</a:t>
          </a:r>
          <a:r>
            <a:rPr lang="en-US" altLang="ja-JP" sz="1200" b="0" i="0" u="none" strike="noStrike">
              <a:solidFill>
                <a:srgbClr val="0070C0"/>
              </a:solidFill>
              <a:effectLst/>
              <a:latin typeface="+mn-lt"/>
              <a:ea typeface="+mn-ea"/>
              <a:cs typeface="+mn-cs"/>
            </a:rPr>
            <a:t>(</a:t>
          </a:r>
          <a:r>
            <a:rPr lang="ja-JP" altLang="en-US" sz="1200" b="0" i="0" u="none" strike="noStrike">
              <a:solidFill>
                <a:srgbClr val="0070C0"/>
              </a:solidFill>
              <a:effectLst/>
              <a:latin typeface="+mn-lt"/>
              <a:ea typeface="+mn-ea"/>
              <a:cs typeface="+mn-cs"/>
            </a:rPr>
            <a:t>号</a:t>
          </a:r>
          <a:r>
            <a:rPr lang="en-US" altLang="ja-JP" sz="1200" b="0" i="0" u="none" strike="noStrike">
              <a:solidFill>
                <a:srgbClr val="0070C0"/>
              </a:solidFill>
              <a:effectLst/>
              <a:latin typeface="+mn-lt"/>
              <a:ea typeface="+mn-ea"/>
              <a:cs typeface="+mn-cs"/>
            </a:rPr>
            <a:t>)</a:t>
          </a:r>
          <a:r>
            <a:rPr lang="ja-JP" altLang="en-US" sz="1200" b="0" i="0" u="none" strike="noStrike">
              <a:solidFill>
                <a:srgbClr val="0070C0"/>
              </a:solidFill>
              <a:effectLst/>
              <a:latin typeface="+mn-lt"/>
              <a:ea typeface="+mn-ea"/>
              <a:cs typeface="+mn-cs"/>
            </a:rPr>
            <a:t>，開始頁</a:t>
          </a:r>
          <a:r>
            <a:rPr lang="en-US" altLang="ja-JP" sz="1200" b="0" i="0" u="none" strike="noStrike">
              <a:solidFill>
                <a:srgbClr val="0070C0"/>
              </a:solidFill>
              <a:effectLst/>
              <a:latin typeface="+mn-lt"/>
              <a:ea typeface="+mn-ea"/>
              <a:cs typeface="+mn-cs"/>
            </a:rPr>
            <a:t>-</a:t>
          </a:r>
          <a:r>
            <a:rPr lang="ja-JP" altLang="en-US" sz="1200" b="0" i="0" u="none" strike="noStrike">
              <a:solidFill>
                <a:srgbClr val="0070C0"/>
              </a:solidFill>
              <a:effectLst/>
              <a:latin typeface="+mn-lt"/>
              <a:ea typeface="+mn-ea"/>
              <a:cs typeface="+mn-cs"/>
            </a:rPr>
            <a:t>終了頁</a:t>
          </a:r>
          <a:r>
            <a:rPr lang="en-US" altLang="ja-JP" sz="1200" b="0" i="0" u="none" strike="noStrike">
              <a:solidFill>
                <a:srgbClr val="0070C0"/>
              </a:solidFill>
              <a:effectLst/>
              <a:latin typeface="+mn-lt"/>
              <a:ea typeface="+mn-ea"/>
              <a:cs typeface="+mn-cs"/>
            </a:rPr>
            <a:t>, </a:t>
          </a:r>
          <a:r>
            <a:rPr lang="ja-JP" altLang="en-US" sz="1200" b="0" i="0" u="none" strike="noStrike">
              <a:solidFill>
                <a:srgbClr val="0070C0"/>
              </a:solidFill>
              <a:effectLst/>
              <a:latin typeface="+mn-lt"/>
              <a:ea typeface="+mn-ea"/>
              <a:cs typeface="+mn-cs"/>
            </a:rPr>
            <a:t>出版年」</a:t>
          </a:r>
          <a:endParaRPr lang="en-US" altLang="ja-JP" sz="1200" b="0" i="0" u="none" strike="noStrike">
            <a:solidFill>
              <a:srgbClr val="0070C0"/>
            </a:solidFill>
            <a:effectLst/>
            <a:latin typeface="+mn-lt"/>
            <a:ea typeface="+mn-ea"/>
            <a:cs typeface="+mn-cs"/>
          </a:endParaRPr>
        </a:p>
        <a:p>
          <a:pPr marL="285750" indent="-285750">
            <a:buFont typeface="Wingdings" panose="05000000000000000000" pitchFamily="2" charset="2"/>
            <a:buChar char="ü"/>
          </a:pPr>
          <a:r>
            <a:rPr lang="ja-JP" altLang="en-US" sz="1200" b="0" i="0" u="none" strike="noStrike">
              <a:solidFill>
                <a:srgbClr val="0070C0"/>
              </a:solidFill>
              <a:effectLst/>
              <a:latin typeface="+mn-lt"/>
              <a:ea typeface="+mn-ea"/>
              <a:cs typeface="+mn-cs"/>
            </a:rPr>
            <a:t>「</a:t>
          </a:r>
          <a:r>
            <a:rPr lang="ja-JP" altLang="ja-JP" sz="1200" b="0" i="0">
              <a:solidFill>
                <a:srgbClr val="0070C0"/>
              </a:solidFill>
              <a:effectLst/>
              <a:latin typeface="+mn-lt"/>
              <a:ea typeface="+mn-ea"/>
              <a:cs typeface="+mn-cs"/>
            </a:rPr>
            <a:t>著者：題目，雑誌名，</a:t>
          </a:r>
          <a:r>
            <a:rPr lang="en-US" altLang="ja-JP" sz="1200" b="0" i="0">
              <a:solidFill>
                <a:srgbClr val="0070C0"/>
              </a:solidFill>
              <a:effectLst/>
              <a:latin typeface="+mn-lt"/>
              <a:ea typeface="+mn-ea"/>
              <a:cs typeface="+mn-cs"/>
            </a:rPr>
            <a:t>"in</a:t>
          </a:r>
          <a:r>
            <a:rPr lang="en-US" altLang="ja-JP" sz="1200" b="0" i="0" baseline="0">
              <a:solidFill>
                <a:srgbClr val="0070C0"/>
              </a:solidFill>
              <a:effectLst/>
              <a:latin typeface="+mn-lt"/>
              <a:ea typeface="+mn-ea"/>
              <a:cs typeface="+mn-cs"/>
            </a:rPr>
            <a:t> press"</a:t>
          </a:r>
          <a:r>
            <a:rPr lang="ja-JP" altLang="en-US" sz="1200" b="0" i="0" baseline="0">
              <a:solidFill>
                <a:srgbClr val="0070C0"/>
              </a:solidFill>
              <a:effectLst/>
              <a:latin typeface="+mn-lt"/>
              <a:ea typeface="+mn-ea"/>
              <a:cs typeface="+mn-cs"/>
            </a:rPr>
            <a:t> </a:t>
          </a:r>
          <a:r>
            <a:rPr lang="en-US" altLang="ja-JP" sz="1200" b="0" i="0" baseline="0">
              <a:solidFill>
                <a:srgbClr val="0070C0"/>
              </a:solidFill>
              <a:effectLst/>
              <a:latin typeface="+mn-lt"/>
              <a:ea typeface="+mn-ea"/>
              <a:cs typeface="+mn-cs"/>
            </a:rPr>
            <a:t>or "submitted"</a:t>
          </a:r>
          <a:r>
            <a:rPr lang="ja-JP" altLang="en-US" sz="1200" b="0" i="0" baseline="0">
              <a:solidFill>
                <a:srgbClr val="0070C0"/>
              </a:solidFill>
              <a:effectLst/>
              <a:latin typeface="+mn-lt"/>
              <a:ea typeface="+mn-ea"/>
              <a:cs typeface="+mn-cs"/>
            </a:rPr>
            <a:t>」</a:t>
          </a:r>
          <a:endParaRPr lang="en-US" altLang="ja-JP" sz="1200" b="0" i="0" u="none" strike="noStrike">
            <a:solidFill>
              <a:srgbClr val="0070C0"/>
            </a:solidFill>
            <a:effectLst/>
            <a:latin typeface="+mn-lt"/>
            <a:ea typeface="+mn-ea"/>
            <a:cs typeface="+mn-cs"/>
          </a:endParaRPr>
        </a:p>
        <a:p>
          <a:pPr marL="285750" indent="-285750">
            <a:buFont typeface="Wingdings" panose="05000000000000000000" pitchFamily="2" charset="2"/>
            <a:buChar char="ü"/>
          </a:pPr>
          <a:r>
            <a:rPr lang="en-US" altLang="ja-JP" sz="1200" b="0" i="0" u="none" strike="noStrike">
              <a:solidFill>
                <a:srgbClr val="0070C0"/>
              </a:solidFill>
              <a:effectLst/>
              <a:latin typeface="+mn-lt"/>
              <a:ea typeface="+mn-ea"/>
              <a:cs typeface="+mn-cs"/>
            </a:rPr>
            <a:t>e.g.</a:t>
          </a:r>
          <a:r>
            <a:rPr lang="en-US" altLang="ja-JP" sz="1200" b="0" i="0" u="none" strike="noStrike" baseline="0">
              <a:solidFill>
                <a:srgbClr val="0070C0"/>
              </a:solidFill>
              <a:effectLst/>
              <a:latin typeface="+mn-lt"/>
              <a:ea typeface="+mn-ea"/>
              <a:cs typeface="+mn-cs"/>
            </a:rPr>
            <a:t> </a:t>
          </a:r>
          <a:r>
            <a:rPr lang="ja-JP" altLang="en-US" sz="1200" b="0" i="0" u="none" strike="noStrike">
              <a:solidFill>
                <a:srgbClr val="0070C0"/>
              </a:solidFill>
              <a:effectLst/>
              <a:latin typeface="+mn-lt"/>
              <a:ea typeface="+mn-ea"/>
              <a:cs typeface="+mn-cs"/>
            </a:rPr>
            <a:t>柳戸一郎，駿河次郎，静岡三郎，岐阜花子：メコン川流域におけるリン排出原単位の推定，農業農村工学会論文集，</a:t>
          </a:r>
          <a:r>
            <a:rPr lang="en-US" altLang="ja-JP" sz="1200" b="0" i="0" u="none" strike="noStrike">
              <a:solidFill>
                <a:srgbClr val="0070C0"/>
              </a:solidFill>
              <a:effectLst/>
              <a:latin typeface="+mn-lt"/>
              <a:ea typeface="+mn-ea"/>
              <a:cs typeface="+mn-cs"/>
            </a:rPr>
            <a:t>81(2), 193-199</a:t>
          </a:r>
          <a:r>
            <a:rPr lang="ja-JP" altLang="en-US" sz="1200" b="0" i="0" u="none" strike="noStrike">
              <a:solidFill>
                <a:srgbClr val="0070C0"/>
              </a:solidFill>
              <a:effectLst/>
              <a:latin typeface="+mn-lt"/>
              <a:ea typeface="+mn-ea"/>
              <a:cs typeface="+mn-cs"/>
            </a:rPr>
            <a:t>，</a:t>
          </a:r>
          <a:r>
            <a:rPr lang="en-US" altLang="ja-JP" sz="1200" b="0" i="0" u="none" strike="noStrike">
              <a:solidFill>
                <a:srgbClr val="0070C0"/>
              </a:solidFill>
              <a:effectLst/>
              <a:latin typeface="+mn-lt"/>
              <a:ea typeface="+mn-ea"/>
              <a:cs typeface="+mn-cs"/>
            </a:rPr>
            <a:t>2013</a:t>
          </a:r>
          <a:r>
            <a:rPr lang="ja-JP" altLang="en-US" sz="1200" b="0" i="0" u="none" strike="noStrike">
              <a:solidFill>
                <a:srgbClr val="0070C0"/>
              </a:solidFill>
              <a:effectLst/>
              <a:latin typeface="+mn-lt"/>
              <a:ea typeface="+mn-ea"/>
              <a:cs typeface="+mn-cs"/>
            </a:rPr>
            <a:t>． </a:t>
          </a:r>
          <a:r>
            <a:rPr lang="ja-JP" altLang="en-US" sz="1200">
              <a:solidFill>
                <a:srgbClr val="0070C0"/>
              </a:solidFill>
            </a:rPr>
            <a:t> </a:t>
          </a:r>
          <a:endParaRPr kumimoji="1" lang="en-US" altLang="ja-JP" sz="1200">
            <a:solidFill>
              <a:srgbClr val="0070C0"/>
            </a:solidFill>
          </a:endParaRPr>
        </a:p>
        <a:p>
          <a:pPr marL="285750" indent="-285750">
            <a:buFont typeface="Arial" panose="020B0604020202020204" pitchFamily="34" charset="0"/>
            <a:buChar char="•"/>
          </a:pPr>
          <a:r>
            <a:rPr kumimoji="1" lang="ja-JP" altLang="en-US" sz="1200"/>
            <a:t>発行月については直接ご入力下さい．</a:t>
          </a:r>
          <a:endParaRPr kumimoji="1" lang="en-US" altLang="ja-JP" sz="1200"/>
        </a:p>
        <a:p>
          <a:pPr marL="285750" indent="-285750">
            <a:buFont typeface="Arial" panose="020B0604020202020204" pitchFamily="34" charset="0"/>
            <a:buChar char="•"/>
          </a:pPr>
          <a:r>
            <a:rPr kumimoji="1" lang="en-US" altLang="ja-JP" sz="1200"/>
            <a:t>"</a:t>
          </a:r>
          <a:r>
            <a:rPr kumimoji="1" lang="ja-JP" altLang="en-US" sz="1200"/>
            <a:t>：</a:t>
          </a:r>
          <a:r>
            <a:rPr kumimoji="1" lang="en-US" altLang="ja-JP" sz="1200"/>
            <a:t>"</a:t>
          </a:r>
          <a:r>
            <a:rPr kumimoji="1" lang="ja-JP" altLang="en-US" sz="1200"/>
            <a:t>と</a:t>
          </a:r>
          <a:r>
            <a:rPr kumimoji="1" lang="en-US" altLang="ja-JP" sz="1200"/>
            <a:t>"</a:t>
          </a:r>
          <a:r>
            <a:rPr kumimoji="1" lang="ja-JP" altLang="en-US" sz="1200"/>
            <a:t>，</a:t>
          </a:r>
          <a:r>
            <a:rPr kumimoji="1" lang="en-US" altLang="ja-JP" sz="1200"/>
            <a:t>"</a:t>
          </a:r>
          <a:r>
            <a:rPr kumimoji="1" lang="ja-JP" altLang="en-US" sz="1200"/>
            <a:t>を参照して，基礎論文の題目や著者などを判別していますが，題目や雑誌名の中に</a:t>
          </a:r>
          <a:r>
            <a:rPr kumimoji="1" lang="en-US" altLang="ja-JP" sz="1200"/>
            <a:t>"</a:t>
          </a:r>
          <a:r>
            <a:rPr kumimoji="1" lang="ja-JP" altLang="en-US" sz="1200"/>
            <a:t>，</a:t>
          </a:r>
          <a:r>
            <a:rPr kumimoji="1" lang="en-US" altLang="ja-JP" sz="1200"/>
            <a:t>"</a:t>
          </a:r>
          <a:r>
            <a:rPr kumimoji="1" lang="ja-JP" altLang="en-US" sz="1200"/>
            <a:t>や</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200"/>
            <a:t>が含まれている場合は適切に判別できません．その場合は，</a:t>
          </a:r>
          <a:r>
            <a:rPr kumimoji="1" lang="ja-JP" altLang="ja-JP" sz="1200">
              <a:solidFill>
                <a:schemeClr val="dk1"/>
              </a:solidFill>
              <a:effectLst/>
              <a:latin typeface="+mn-lt"/>
              <a:ea typeface="+mn-ea"/>
              <a:cs typeface="+mn-cs"/>
            </a:rPr>
            <a:t>シートの保護を解除して</a:t>
          </a:r>
          <a:r>
            <a:rPr kumimoji="1" lang="ja-JP" altLang="en-US" sz="1200">
              <a:solidFill>
                <a:schemeClr val="dk1"/>
              </a:solidFill>
              <a:effectLst/>
              <a:latin typeface="+mn-lt"/>
              <a:ea typeface="+mn-ea"/>
              <a:cs typeface="+mn-cs"/>
            </a:rPr>
            <a:t>，直接入力してください．</a:t>
          </a:r>
          <a:endParaRPr kumimoji="1" lang="en-US" altLang="ja-JP" sz="1200"/>
        </a:p>
        <a:p>
          <a:pPr marL="285750" indent="-285750">
            <a:buFont typeface="Arial" panose="020B0604020202020204" pitchFamily="34" charset="0"/>
            <a:buChar char="•"/>
          </a:pPr>
          <a:endParaRPr kumimoji="1" lang="en-US" altLang="ja-JP" sz="1200"/>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aseline="0">
              <a:solidFill>
                <a:schemeClr val="dk1"/>
              </a:solidFill>
              <a:effectLst/>
              <a:latin typeface="+mn-lt"/>
              <a:ea typeface="+mn-ea"/>
              <a:cs typeface="+mn-cs"/>
            </a:rPr>
            <a:t>Sheets are protected without password, and should be unprotected if necessary.</a:t>
          </a:r>
          <a:endParaRPr lang="ja-JP" altLang="ja-JP" sz="1200">
            <a:effectLst/>
          </a:endParaRPr>
        </a:p>
        <a:p>
          <a:pPr marL="285750" indent="-285750">
            <a:buFont typeface="Arial" panose="020B0604020202020204" pitchFamily="34" charset="0"/>
            <a:buChar char="•"/>
          </a:pPr>
          <a:r>
            <a:rPr kumimoji="1" lang="en-US" altLang="ja-JP" sz="1200"/>
            <a:t>This Dissertation</a:t>
          </a:r>
          <a:r>
            <a:rPr kumimoji="1" lang="en-US" altLang="ja-JP" sz="1200" baseline="0"/>
            <a:t> and Academic Papers </a:t>
          </a:r>
          <a:r>
            <a:rPr kumimoji="1" lang="en-US" altLang="ja-JP" sz="1200"/>
            <a:t> information</a:t>
          </a:r>
          <a:r>
            <a:rPr kumimoji="1" lang="en-US" altLang="ja-JP" sz="1200" baseline="0"/>
            <a:t> are used for other sheets.</a:t>
          </a:r>
        </a:p>
        <a:p>
          <a:pPr marL="285750" indent="-285750">
            <a:buFont typeface="Arial" panose="020B0604020202020204" pitchFamily="34" charset="0"/>
            <a:buChar char="•"/>
          </a:pPr>
          <a:r>
            <a:rPr kumimoji="1" lang="en-US" altLang="ja-JP" sz="1200"/>
            <a:t>Describe Academic Paper as below.</a:t>
          </a:r>
          <a:endParaRPr kumimoji="1" lang="ja-JP" altLang="en-US" sz="1200"/>
        </a:p>
        <a:p>
          <a:pPr marL="285750" indent="-285750">
            <a:buFont typeface="Wingdings" panose="05000000000000000000" pitchFamily="2" charset="2"/>
            <a:buChar char="ü"/>
          </a:pPr>
          <a:r>
            <a:rPr kumimoji="1" lang="ja-JP" altLang="en-US" sz="1200">
              <a:solidFill>
                <a:srgbClr val="0070C0"/>
              </a:solidFill>
            </a:rPr>
            <a:t>「</a:t>
          </a:r>
          <a:r>
            <a:rPr kumimoji="1" lang="en-US" altLang="ja-JP" sz="1200">
              <a:solidFill>
                <a:srgbClr val="0070C0"/>
              </a:solidFill>
            </a:rPr>
            <a:t>Authors:Title, Journal,</a:t>
          </a:r>
          <a:r>
            <a:rPr kumimoji="1" lang="en-US" altLang="ja-JP" sz="1200" baseline="0">
              <a:solidFill>
                <a:srgbClr val="0070C0"/>
              </a:solidFill>
            </a:rPr>
            <a:t> Vol(No), Pages, Year</a:t>
          </a:r>
          <a:r>
            <a:rPr kumimoji="1" lang="ja-JP" altLang="en-US" sz="1200">
              <a:solidFill>
                <a:srgbClr val="0070C0"/>
              </a:solidFill>
            </a:rPr>
            <a:t>」</a:t>
          </a:r>
        </a:p>
        <a:p>
          <a:pPr marL="285750" indent="-285750">
            <a:buFont typeface="Wingdings" panose="05000000000000000000" pitchFamily="2" charset="2"/>
            <a:buChar char="ü"/>
          </a:pPr>
          <a:r>
            <a:rPr kumimoji="1" lang="ja-JP" altLang="en-US" sz="1200">
              <a:solidFill>
                <a:srgbClr val="0070C0"/>
              </a:solidFill>
            </a:rPr>
            <a:t>「</a:t>
          </a:r>
          <a:r>
            <a:rPr kumimoji="1" lang="en-US" altLang="ja-JP" sz="1200">
              <a:solidFill>
                <a:srgbClr val="0070C0"/>
              </a:solidFill>
              <a:effectLst/>
              <a:latin typeface="+mn-lt"/>
              <a:ea typeface="+mn-ea"/>
              <a:cs typeface="+mn-cs"/>
            </a:rPr>
            <a:t>Authors:Title, Journal,</a:t>
          </a:r>
          <a:r>
            <a:rPr kumimoji="1" lang="en-US" altLang="ja-JP" sz="1200" baseline="0">
              <a:solidFill>
                <a:srgbClr val="0070C0"/>
              </a:solidFill>
              <a:effectLst/>
              <a:latin typeface="+mn-lt"/>
              <a:ea typeface="+mn-ea"/>
              <a:cs typeface="+mn-cs"/>
            </a:rPr>
            <a:t> </a:t>
          </a:r>
          <a:r>
            <a:rPr kumimoji="1" lang="en-US" altLang="ja-JP" sz="1200">
              <a:solidFill>
                <a:srgbClr val="0070C0"/>
              </a:solidFill>
            </a:rPr>
            <a:t>"in press" or "submitted"</a:t>
          </a:r>
          <a:r>
            <a:rPr kumimoji="1" lang="ja-JP" altLang="en-US" sz="1200">
              <a:solidFill>
                <a:srgbClr val="0070C0"/>
              </a:solidFill>
            </a:rPr>
            <a:t>」</a:t>
          </a:r>
        </a:p>
        <a:p>
          <a:pPr marL="285750" indent="-285750">
            <a:buFont typeface="Wingdings" panose="05000000000000000000" pitchFamily="2" charset="2"/>
            <a:buChar char="ü"/>
          </a:pPr>
          <a:r>
            <a:rPr kumimoji="1" lang="en-US" altLang="ja-JP" sz="1200">
              <a:solidFill>
                <a:srgbClr val="0070C0"/>
              </a:solidFill>
            </a:rPr>
            <a:t>e.g. K. Yoshida, I. Azechi, R. Hariya, K. Tanaka, K. Noda, K. Oki, C. Hongo, K. Honma, M. Maki and H. Shirakawa: Future Water Availability in the Asian Monsoon Region: A Case Study in Indonesia, Journal of Developments in Sustainable Agriculture, 8: 25-31, 2013.</a:t>
          </a:r>
        </a:p>
        <a:p>
          <a:pPr marL="285750" indent="-285750">
            <a:buFont typeface="Wingdings" panose="05000000000000000000" pitchFamily="2" charset="2"/>
            <a:buChar char="ü"/>
          </a:pPr>
          <a:r>
            <a:rPr kumimoji="1" lang="en-US" altLang="ja-JP" sz="1200">
              <a:solidFill>
                <a:srgbClr val="0070C0"/>
              </a:solidFill>
            </a:rPr>
            <a:t>e.g. Keigo NODA, Tatsuya MAKINO, Masaomi KIMURA, Somphasith DOUANGSAVANH, Keoduangchai KEOKHAMPHUI, Hiromasa HAMADA, Toshiaki IIDA, Kazuo OKI: Domestic Water Availability in Vientiane, Lao PDR -The Water Quality Variation in the Rainy Season-, Journal of Agricultural Meteorology, in press.</a:t>
          </a:r>
          <a:endParaRPr kumimoji="1" lang="ja-JP" altLang="en-US" sz="1200">
            <a:solidFill>
              <a:srgbClr val="0070C0"/>
            </a:solidFill>
          </a:endParaRPr>
        </a:p>
        <a:p>
          <a:pPr marL="285750" indent="-285750">
            <a:buFont typeface="Arial" panose="020B0604020202020204" pitchFamily="34" charset="0"/>
            <a:buChar char="•"/>
          </a:pPr>
          <a:r>
            <a:rPr kumimoji="1" lang="en-US" altLang="ja-JP" sz="1200" baseline="0">
              <a:solidFill>
                <a:schemeClr val="dk1"/>
              </a:solidFill>
              <a:effectLst/>
              <a:latin typeface="+mn-lt"/>
              <a:ea typeface="+mn-ea"/>
              <a:cs typeface="+mn-cs"/>
            </a:rPr>
            <a:t>Please enter the month of publication directly.</a:t>
          </a:r>
        </a:p>
        <a:p>
          <a:pPr marL="285750" indent="-285750">
            <a:buFont typeface="Arial" panose="020B0604020202020204" pitchFamily="34" charset="0"/>
            <a:buChar char="•"/>
          </a:pPr>
          <a:r>
            <a:rPr kumimoji="1" lang="en-US" altLang="ja-JP" sz="1200"/>
            <a:t>The title, authors, etc of the Academic</a:t>
          </a:r>
          <a:r>
            <a:rPr kumimoji="1" lang="en-US" altLang="ja-JP" sz="1200" baseline="0"/>
            <a:t> P</a:t>
          </a:r>
          <a:r>
            <a:rPr kumimoji="1" lang="en-US" altLang="ja-JP" sz="1200"/>
            <a:t>aper are identified by referring to ":" and ",", but if "," or ":" is included in the title or journal name, it cannot be identified properly. In such cases, please unprotect the sheet and enter the information directly.</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79</xdr:col>
      <xdr:colOff>79851</xdr:colOff>
      <xdr:row>4</xdr:row>
      <xdr:rowOff>289891</xdr:rowOff>
    </xdr:from>
    <xdr:to>
      <xdr:col>87</xdr:col>
      <xdr:colOff>228600</xdr:colOff>
      <xdr:row>10</xdr:row>
      <xdr:rowOff>95250</xdr:rowOff>
    </xdr:to>
    <xdr:sp macro="" textlink="">
      <xdr:nvSpPr>
        <xdr:cNvPr id="2" name="テキスト ボックス 1">
          <a:extLst>
            <a:ext uri="{FF2B5EF4-FFF2-40B4-BE49-F238E27FC236}">
              <a16:creationId xmlns:a16="http://schemas.microsoft.com/office/drawing/2014/main" id="{8D131D30-C66A-C4C5-DF27-080E2801A2C3}"/>
            </a:ext>
          </a:extLst>
        </xdr:cNvPr>
        <xdr:cNvSpPr txBox="1"/>
      </xdr:nvSpPr>
      <xdr:spPr>
        <a:xfrm>
          <a:off x="11033601" y="1290016"/>
          <a:ext cx="4006374" cy="154843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基本情報から自動入力されるので，入力不要です．</a:t>
          </a:r>
          <a:endParaRPr kumimoji="1" lang="en-US" altLang="ja-JP" sz="1200"/>
        </a:p>
        <a:p>
          <a:pPr marL="285750" indent="-285750">
            <a:buFont typeface="Arial" panose="020B0604020202020204" pitchFamily="34" charset="0"/>
            <a:buChar char="•"/>
          </a:pPr>
          <a:r>
            <a:rPr kumimoji="1" lang="ja-JP" altLang="en-US" sz="1200"/>
            <a:t>本シートには和文と英文のチェックシートがありますが，提出はいずれか</a:t>
          </a:r>
          <a:r>
            <a:rPr kumimoji="1" lang="en-US" altLang="ja-JP" sz="1200"/>
            <a:t>1</a:t>
          </a:r>
          <a:r>
            <a:rPr kumimoji="1" lang="ja-JP" altLang="en-US" sz="1200"/>
            <a:t>つで構いません．</a:t>
          </a:r>
          <a:endParaRPr kumimoji="1" lang="en-US" altLang="ja-JP" sz="1200"/>
        </a:p>
        <a:p>
          <a:pPr marL="285750" indent="-285750">
            <a:buFont typeface="Arial" panose="020B0604020202020204" pitchFamily="34" charset="0"/>
            <a:buChar char="•"/>
          </a:pPr>
          <a:r>
            <a:rPr kumimoji="1" lang="en-US" altLang="ja-JP" sz="1200"/>
            <a:t>Data</a:t>
          </a:r>
          <a:r>
            <a:rPr kumimoji="1" lang="ja-JP" altLang="en-US" sz="1200"/>
            <a:t> </a:t>
          </a:r>
          <a:r>
            <a:rPr kumimoji="1" lang="en-US" altLang="ja-JP" sz="1200"/>
            <a:t>is</a:t>
          </a:r>
          <a:r>
            <a:rPr kumimoji="1" lang="ja-JP" altLang="en-US" sz="1200"/>
            <a:t> </a:t>
          </a:r>
          <a:r>
            <a:rPr kumimoji="1" lang="en-US" altLang="ja-JP" sz="1200"/>
            <a:t>automatically</a:t>
          </a:r>
          <a:r>
            <a:rPr kumimoji="1" lang="ja-JP" altLang="en-US" sz="1200"/>
            <a:t> </a:t>
          </a:r>
          <a:r>
            <a:rPr kumimoji="1" lang="en-US" altLang="ja-JP" sz="1200"/>
            <a:t>filled</a:t>
          </a:r>
          <a:r>
            <a:rPr kumimoji="1" lang="ja-JP" altLang="en-US" sz="1200"/>
            <a:t> </a:t>
          </a:r>
          <a:r>
            <a:rPr kumimoji="1" lang="en-US" altLang="ja-JP" sz="1200"/>
            <a:t>from</a:t>
          </a:r>
          <a:r>
            <a:rPr kumimoji="1" lang="ja-JP" altLang="en-US" sz="1200"/>
            <a:t> </a:t>
          </a:r>
          <a:r>
            <a:rPr kumimoji="1" lang="en-US" altLang="ja-JP" sz="1200"/>
            <a:t>"Data" sheet.</a:t>
          </a:r>
          <a:r>
            <a:rPr kumimoji="1" lang="en-US" altLang="ja-JP" sz="1200" baseline="0"/>
            <a:t> </a:t>
          </a:r>
        </a:p>
        <a:p>
          <a:pPr marL="285750" indent="-285750">
            <a:buFont typeface="Arial" panose="020B0604020202020204" pitchFamily="34" charset="0"/>
            <a:buChar char="•"/>
          </a:pPr>
          <a:r>
            <a:rPr kumimoji="1" lang="en-US" altLang="ja-JP" sz="1200" baseline="0"/>
            <a:t>This sheet includes both Japanese and English check sheets, but only one of them needs to be submitted.</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0</xdr:colOff>
      <xdr:row>4</xdr:row>
      <xdr:rowOff>38100</xdr:rowOff>
    </xdr:from>
    <xdr:to>
      <xdr:col>38</xdr:col>
      <xdr:colOff>619125</xdr:colOff>
      <xdr:row>9</xdr:row>
      <xdr:rowOff>142875</xdr:rowOff>
    </xdr:to>
    <xdr:sp macro="" textlink="">
      <xdr:nvSpPr>
        <xdr:cNvPr id="2" name="テキスト ボックス 1">
          <a:extLst>
            <a:ext uri="{FF2B5EF4-FFF2-40B4-BE49-F238E27FC236}">
              <a16:creationId xmlns:a16="http://schemas.microsoft.com/office/drawing/2014/main" id="{88A77307-6660-4EAC-BC12-3488539A49A0}"/>
            </a:ext>
          </a:extLst>
        </xdr:cNvPr>
        <xdr:cNvSpPr txBox="1"/>
      </xdr:nvSpPr>
      <xdr:spPr>
        <a:xfrm>
          <a:off x="6515100" y="819150"/>
          <a:ext cx="3276600" cy="1066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日付と入学時期は基本情報から自動入力されます．</a:t>
          </a:r>
          <a:endParaRPr kumimoji="1" lang="en-US" altLang="ja-JP" sz="1200"/>
        </a:p>
        <a:p>
          <a:r>
            <a:rPr kumimoji="1" lang="en-US" altLang="ja-JP" sz="1200"/>
            <a:t>Application date and Date of Admission are</a:t>
          </a:r>
          <a:r>
            <a:rPr kumimoji="1" lang="ja-JP" altLang="en-US" sz="1200"/>
            <a:t> </a:t>
          </a:r>
          <a:r>
            <a:rPr kumimoji="1" lang="en-US" altLang="ja-JP" sz="1200"/>
            <a:t>automatically</a:t>
          </a:r>
          <a:r>
            <a:rPr kumimoji="1" lang="ja-JP" altLang="en-US" sz="1200"/>
            <a:t> </a:t>
          </a:r>
          <a:r>
            <a:rPr kumimoji="1" lang="en-US" altLang="ja-JP" sz="1200"/>
            <a:t>filled</a:t>
          </a:r>
          <a:r>
            <a:rPr kumimoji="1" lang="ja-JP" altLang="en-US" sz="1200"/>
            <a:t> </a:t>
          </a:r>
          <a:r>
            <a:rPr kumimoji="1" lang="en-US" altLang="ja-JP" sz="1200"/>
            <a:t>from</a:t>
          </a:r>
          <a:r>
            <a:rPr kumimoji="1" lang="ja-JP" altLang="en-US" sz="1200"/>
            <a:t> </a:t>
          </a:r>
          <a:r>
            <a:rPr kumimoji="1" lang="en-US" altLang="ja-JP" sz="1200"/>
            <a:t>"Data" sheet.</a:t>
          </a:r>
          <a:r>
            <a:rPr kumimoji="1" lang="en-US" altLang="ja-JP" sz="1200" baseline="0"/>
            <a:t> </a:t>
          </a:r>
        </a:p>
        <a:p>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625473</xdr:colOff>
      <xdr:row>4</xdr:row>
      <xdr:rowOff>73024</xdr:rowOff>
    </xdr:from>
    <xdr:to>
      <xdr:col>37</xdr:col>
      <xdr:colOff>555624</xdr:colOff>
      <xdr:row>17</xdr:row>
      <xdr:rowOff>647700</xdr:rowOff>
    </xdr:to>
    <xdr:sp macro="" textlink="">
      <xdr:nvSpPr>
        <xdr:cNvPr id="2" name="テキスト ボックス 1">
          <a:extLst>
            <a:ext uri="{FF2B5EF4-FFF2-40B4-BE49-F238E27FC236}">
              <a16:creationId xmlns:a16="http://schemas.microsoft.com/office/drawing/2014/main" id="{EADF2B5B-FAF3-425C-87A4-E8DD416FF505}"/>
            </a:ext>
          </a:extLst>
        </xdr:cNvPr>
        <xdr:cNvSpPr txBox="1"/>
      </xdr:nvSpPr>
      <xdr:spPr>
        <a:xfrm>
          <a:off x="7207248" y="768349"/>
          <a:ext cx="4044951" cy="50895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氏名は基本情報から自動入力されます．</a:t>
          </a:r>
          <a:endParaRPr kumimoji="1" lang="en-US" altLang="ja-JP" sz="1200"/>
        </a:p>
        <a:p>
          <a:pPr marL="285750" indent="-285750">
            <a:buFont typeface="Arial" panose="020B0604020202020204" pitchFamily="34" charset="0"/>
            <a:buChar char="•"/>
          </a:pPr>
          <a:r>
            <a:rPr kumimoji="1" lang="ja-JP" altLang="en-US" sz="1200"/>
            <a:t>学位論文題目，基礎論文は「論文情報</a:t>
          </a:r>
          <a:r>
            <a:rPr kumimoji="1" lang="en-US" altLang="ja-JP" sz="1200"/>
            <a:t>(Papers)</a:t>
          </a:r>
          <a:r>
            <a:rPr kumimoji="1" lang="ja-JP" altLang="en-US" sz="1200"/>
            <a:t>シート」からコピーされます．</a:t>
          </a:r>
          <a:endParaRPr kumimoji="1" lang="en-US" altLang="ja-JP" sz="1200"/>
        </a:p>
        <a:p>
          <a:pPr marL="285750" indent="-285750">
            <a:buFont typeface="Arial" panose="020B0604020202020204" pitchFamily="34" charset="0"/>
            <a:buChar char="•"/>
          </a:pPr>
          <a:r>
            <a:rPr kumimoji="1" lang="ja-JP" altLang="en-US" sz="1200">
              <a:solidFill>
                <a:srgbClr val="FF0000"/>
              </a:solidFill>
            </a:rPr>
            <a:t>既発表論文はこのシートでご記入下さい．</a:t>
          </a:r>
        </a:p>
        <a:p>
          <a:pPr marL="285750" indent="-285750">
            <a:buFont typeface="Arial" panose="020B0604020202020204" pitchFamily="34" charset="0"/>
            <a:buChar char="•"/>
          </a:pPr>
          <a:r>
            <a:rPr kumimoji="1" lang="ja-JP" altLang="en-US" sz="1200"/>
            <a:t>シートは保護されていますが，必要なら適宜保護を外して編集して下さい．パスワードはかかっていません．</a:t>
          </a:r>
        </a:p>
        <a:p>
          <a:pPr marL="285750" indent="-285750">
            <a:buFont typeface="Arial" panose="020B0604020202020204" pitchFamily="34" charset="0"/>
            <a:buChar char="•"/>
          </a:pPr>
          <a:r>
            <a:rPr kumimoji="1" lang="ja-JP" altLang="en-US" sz="1200"/>
            <a:t>学位論文の題目等が長くて枠に入らない場合は，行の高さを調整するか，シートの保護を外して調整して下さい．ただし，改ページの位置にはご注意下さい．</a:t>
          </a:r>
          <a:endParaRPr kumimoji="1" lang="en-US" altLang="ja-JP" sz="1200"/>
        </a:p>
        <a:p>
          <a:pPr marL="285750" indent="-285750">
            <a:buFont typeface="Arial" panose="020B0604020202020204" pitchFamily="34" charset="0"/>
            <a:buChar char="•"/>
          </a:pPr>
          <a:r>
            <a:rPr kumimoji="1" lang="en-US" altLang="ja-JP" sz="1200"/>
            <a:t>Name</a:t>
          </a:r>
          <a:r>
            <a:rPr kumimoji="1" lang="ja-JP" altLang="en-US" sz="1200"/>
            <a:t> </a:t>
          </a:r>
          <a:r>
            <a:rPr kumimoji="1" lang="en-US" altLang="ja-JP" sz="1200"/>
            <a:t>is</a:t>
          </a:r>
          <a:r>
            <a:rPr kumimoji="1" lang="ja-JP" altLang="en-US" sz="1200"/>
            <a:t> </a:t>
          </a:r>
          <a:r>
            <a:rPr kumimoji="1" lang="en-US" altLang="ja-JP" sz="1200"/>
            <a:t>automatically</a:t>
          </a:r>
          <a:r>
            <a:rPr kumimoji="1" lang="ja-JP" altLang="en-US" sz="1200"/>
            <a:t> </a:t>
          </a:r>
          <a:r>
            <a:rPr kumimoji="1" lang="en-US" altLang="ja-JP" sz="1200"/>
            <a:t>filled</a:t>
          </a:r>
          <a:r>
            <a:rPr kumimoji="1" lang="ja-JP" altLang="en-US" sz="1200"/>
            <a:t> </a:t>
          </a:r>
          <a:r>
            <a:rPr kumimoji="1" lang="en-US" altLang="ja-JP" sz="1200"/>
            <a:t>from</a:t>
          </a:r>
          <a:r>
            <a:rPr kumimoji="1" lang="ja-JP" altLang="en-US" sz="1200"/>
            <a:t> </a:t>
          </a:r>
          <a:r>
            <a:rPr kumimoji="1" lang="en-US" altLang="ja-JP" sz="1200"/>
            <a:t>"Data" sheet.</a:t>
          </a:r>
          <a:r>
            <a:rPr kumimoji="1" lang="en-US" altLang="ja-JP" sz="1200" baseline="0"/>
            <a:t> </a:t>
          </a:r>
        </a:p>
        <a:p>
          <a:pPr marL="285750" indent="-285750">
            <a:buFont typeface="Arial" panose="020B0604020202020204" pitchFamily="34" charset="0"/>
            <a:buChar char="•"/>
          </a:pPr>
          <a:r>
            <a:rPr kumimoji="1" lang="en-US" altLang="ja-JP" sz="1200" baseline="0">
              <a:solidFill>
                <a:schemeClr val="dk1"/>
              </a:solidFill>
              <a:effectLst/>
              <a:latin typeface="+mn-lt"/>
              <a:ea typeface="+mn-ea"/>
              <a:cs typeface="+mn-cs"/>
            </a:rPr>
            <a:t>Title of Dissertation and Information of Papers are copied from "Papers" sheet.</a:t>
          </a:r>
          <a:endParaRPr kumimoji="1" lang="en-US" altLang="ja-JP" sz="1200">
            <a:solidFill>
              <a:schemeClr val="dk1"/>
            </a:solidFill>
            <a:effectLst/>
            <a:latin typeface="+mn-lt"/>
            <a:ea typeface="+mn-ea"/>
            <a:cs typeface="+mn-cs"/>
          </a:endParaRPr>
        </a:p>
        <a:p>
          <a:pPr marL="285750" indent="-285750">
            <a:buFont typeface="Arial" panose="020B0604020202020204" pitchFamily="34" charset="0"/>
            <a:buChar char="•"/>
          </a:pPr>
          <a:r>
            <a:rPr kumimoji="1" lang="en-US" altLang="ja-JP" sz="1200">
              <a:solidFill>
                <a:srgbClr val="FF0000"/>
              </a:solidFill>
              <a:effectLst/>
              <a:latin typeface="+mn-lt"/>
              <a:ea typeface="+mn-ea"/>
              <a:cs typeface="+mn-cs"/>
            </a:rPr>
            <a:t>Please fill in "Previously Presented Academic</a:t>
          </a:r>
          <a:r>
            <a:rPr kumimoji="1" lang="en-US" altLang="ja-JP" sz="1200" baseline="0">
              <a:solidFill>
                <a:srgbClr val="FF0000"/>
              </a:solidFill>
              <a:effectLst/>
              <a:latin typeface="+mn-lt"/>
              <a:ea typeface="+mn-ea"/>
              <a:cs typeface="+mn-cs"/>
            </a:rPr>
            <a:t> Papers" on this sheet.</a:t>
          </a:r>
          <a:endParaRPr kumimoji="1" lang="en-US" altLang="ja-JP" sz="1200">
            <a:solidFill>
              <a:srgbClr val="FF0000"/>
            </a:solidFill>
            <a:effectLst/>
            <a:latin typeface="+mn-lt"/>
            <a:ea typeface="+mn-ea"/>
            <a:cs typeface="+mn-cs"/>
          </a:endParaRPr>
        </a:p>
        <a:p>
          <a:pPr marL="285750" indent="-285750">
            <a:buFont typeface="Arial" panose="020B0604020202020204" pitchFamily="34" charset="0"/>
            <a:buChar char="•"/>
          </a:pPr>
          <a:r>
            <a:rPr kumimoji="1" lang="en-US" altLang="ja-JP" sz="1200">
              <a:solidFill>
                <a:schemeClr val="dk1"/>
              </a:solidFill>
              <a:effectLst/>
              <a:latin typeface="+mn-lt"/>
              <a:ea typeface="+mn-ea"/>
              <a:cs typeface="+mn-cs"/>
            </a:rPr>
            <a:t>When</a:t>
          </a:r>
          <a:r>
            <a:rPr kumimoji="1" lang="en-US" altLang="ja-JP" sz="1200" baseline="0">
              <a:solidFill>
                <a:schemeClr val="dk1"/>
              </a:solidFill>
              <a:effectLst/>
              <a:latin typeface="+mn-lt"/>
              <a:ea typeface="+mn-ea"/>
              <a:cs typeface="+mn-cs"/>
            </a:rPr>
            <a:t> the title of dissertation/paper is too long to fit in the frame, adjust the height of the lines or remove the sheet protection and adjust it accordingly, but be careful about the position of page breaks.</a:t>
          </a:r>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62</xdr:col>
      <xdr:colOff>353785</xdr:colOff>
      <xdr:row>7</xdr:row>
      <xdr:rowOff>21772</xdr:rowOff>
    </xdr:from>
    <xdr:to>
      <xdr:col>68</xdr:col>
      <xdr:colOff>571500</xdr:colOff>
      <xdr:row>25</xdr:row>
      <xdr:rowOff>19050</xdr:rowOff>
    </xdr:to>
    <xdr:sp macro="" textlink="">
      <xdr:nvSpPr>
        <xdr:cNvPr id="2" name="テキスト ボックス 1">
          <a:extLst>
            <a:ext uri="{FF2B5EF4-FFF2-40B4-BE49-F238E27FC236}">
              <a16:creationId xmlns:a16="http://schemas.microsoft.com/office/drawing/2014/main" id="{F80F66D3-F533-4622-8D84-D84A0654CC0B}"/>
            </a:ext>
          </a:extLst>
        </xdr:cNvPr>
        <xdr:cNvSpPr txBox="1"/>
      </xdr:nvSpPr>
      <xdr:spPr>
        <a:xfrm>
          <a:off x="12273642" y="1368879"/>
          <a:ext cx="4299858" cy="448763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氏名は「基本情報</a:t>
          </a:r>
          <a:r>
            <a:rPr kumimoji="1" lang="en-US" altLang="ja-JP" sz="1200"/>
            <a:t>(Data)</a:t>
          </a:r>
          <a:r>
            <a:rPr kumimoji="1" lang="ja-JP" altLang="en-US" sz="1200"/>
            <a:t>シート」から自動入力されます．</a:t>
          </a:r>
          <a:endParaRPr kumimoji="1" lang="en-US" altLang="ja-JP" sz="1200"/>
        </a:p>
        <a:p>
          <a:pPr marL="285750" indent="-285750">
            <a:buFont typeface="Arial" panose="020B0604020202020204" pitchFamily="34" charset="0"/>
            <a:buChar char="•"/>
          </a:pPr>
          <a:r>
            <a:rPr kumimoji="1" lang="ja-JP" altLang="en-US" sz="1200"/>
            <a:t>題目は「論文情報</a:t>
          </a:r>
          <a:r>
            <a:rPr kumimoji="1" lang="en-US" altLang="ja-JP" sz="1200"/>
            <a:t>(Papers)</a:t>
          </a:r>
          <a:r>
            <a:rPr kumimoji="1" lang="ja-JP" altLang="en-US" sz="1200"/>
            <a:t>シート」からコピーされます．</a:t>
          </a:r>
          <a:endParaRPr kumimoji="1" lang="en-US" altLang="ja-JP" sz="1200"/>
        </a:p>
        <a:p>
          <a:pPr marL="285750" indent="-285750">
            <a:buFont typeface="Arial" panose="020B0604020202020204" pitchFamily="34" charset="0"/>
            <a:buChar char="•"/>
          </a:pPr>
          <a:r>
            <a:rPr kumimoji="1" lang="ja-JP" altLang="en-US" sz="1200"/>
            <a:t>左側が和文要旨，右側が英文要旨になります．</a:t>
          </a:r>
          <a:endParaRPr kumimoji="1" lang="en-US" altLang="ja-JP" sz="1200"/>
        </a:p>
        <a:p>
          <a:pPr marL="285750" indent="-285750">
            <a:buFont typeface="Arial" panose="020B0604020202020204" pitchFamily="34" charset="0"/>
            <a:buChar char="•"/>
          </a:pPr>
          <a:r>
            <a:rPr kumimoji="1" lang="ja-JP" altLang="en-US" sz="1200"/>
            <a:t>ページが</a:t>
          </a:r>
          <a:r>
            <a:rPr kumimoji="1" lang="en-US" altLang="ja-JP" sz="1200"/>
            <a:t>2</a:t>
          </a:r>
          <a:r>
            <a:rPr kumimoji="1" lang="ja-JP" altLang="en-US" sz="1200"/>
            <a:t>ページ以上になる場合は印刷範囲を適宜変更して下さい．</a:t>
          </a:r>
          <a:endParaRPr kumimoji="1" lang="en-US" altLang="ja-JP" sz="1200"/>
        </a:p>
        <a:p>
          <a:pPr marL="285750" indent="-285750">
            <a:buFont typeface="Arial" panose="020B0604020202020204" pitchFamily="34" charset="0"/>
            <a:buChar char="•"/>
          </a:pPr>
          <a:r>
            <a:rPr kumimoji="1" lang="en-US" altLang="ja-JP" sz="1200"/>
            <a:t>Name</a:t>
          </a:r>
          <a:r>
            <a:rPr kumimoji="1" lang="ja-JP" altLang="en-US" sz="1200"/>
            <a:t> </a:t>
          </a:r>
          <a:r>
            <a:rPr kumimoji="1" lang="en-US" altLang="ja-JP" sz="1200"/>
            <a:t>is</a:t>
          </a:r>
          <a:r>
            <a:rPr kumimoji="1" lang="ja-JP" altLang="en-US" sz="1200"/>
            <a:t> </a:t>
          </a:r>
          <a:r>
            <a:rPr kumimoji="1" lang="en-US" altLang="ja-JP" sz="1200"/>
            <a:t>automatically</a:t>
          </a:r>
          <a:r>
            <a:rPr kumimoji="1" lang="ja-JP" altLang="en-US" sz="1200"/>
            <a:t> </a:t>
          </a:r>
          <a:r>
            <a:rPr kumimoji="1" lang="en-US" altLang="ja-JP" sz="1200"/>
            <a:t>filled</a:t>
          </a:r>
          <a:r>
            <a:rPr kumimoji="1" lang="ja-JP" altLang="en-US" sz="1200"/>
            <a:t> </a:t>
          </a:r>
          <a:r>
            <a:rPr kumimoji="1" lang="en-US" altLang="ja-JP" sz="1200"/>
            <a:t>from</a:t>
          </a:r>
          <a:r>
            <a:rPr kumimoji="1" lang="ja-JP" altLang="en-US" sz="1200"/>
            <a:t> </a:t>
          </a:r>
          <a:r>
            <a:rPr kumimoji="1" lang="en-US" altLang="ja-JP" sz="1200"/>
            <a:t>"Data" sheet.</a:t>
          </a:r>
          <a:r>
            <a:rPr kumimoji="1" lang="en-US" altLang="ja-JP" sz="1200" baseline="0"/>
            <a:t> </a:t>
          </a:r>
        </a:p>
        <a:p>
          <a:pPr marL="285750" indent="-285750">
            <a:buFont typeface="Arial" panose="020B0604020202020204" pitchFamily="34" charset="0"/>
            <a:buChar char="•"/>
          </a:pPr>
          <a:r>
            <a:rPr kumimoji="1" lang="en-US" altLang="ja-JP" sz="1200" baseline="0"/>
            <a:t>Title of dissertation is copied from "Papers" sheet.</a:t>
          </a:r>
        </a:p>
        <a:p>
          <a:pPr marL="285750" indent="-285750">
            <a:buFont typeface="Arial" panose="020B0604020202020204" pitchFamily="34" charset="0"/>
            <a:buChar char="•"/>
          </a:pPr>
          <a:r>
            <a:rPr kumimoji="1" lang="en-US" altLang="ja-JP" sz="1200" baseline="0"/>
            <a:t>1st Page (left-hand side) is for Summary in Japanese, the other (right-hand side) is for Summary in English.</a:t>
          </a:r>
          <a:r>
            <a:rPr kumimoji="1" lang="ja-JP" altLang="en-US" sz="1200" baseline="0"/>
            <a:t>やなや</a:t>
          </a:r>
          <a:endParaRPr kumimoji="1" lang="en-US" altLang="ja-JP" sz="1200" baseline="0"/>
        </a:p>
        <a:p>
          <a:pPr marL="285750" indent="-285750">
            <a:buFont typeface="Arial" panose="020B0604020202020204" pitchFamily="34" charset="0"/>
            <a:buChar char="•"/>
          </a:pPr>
          <a:r>
            <a:rPr kumimoji="1" lang="en-US" altLang="ja-JP" sz="1200" baseline="0"/>
            <a:t>If there are more than two pages, please change the print range accordingly.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1</xdr:colOff>
      <xdr:row>1</xdr:row>
      <xdr:rowOff>200025</xdr:rowOff>
    </xdr:from>
    <xdr:to>
      <xdr:col>45</xdr:col>
      <xdr:colOff>666751</xdr:colOff>
      <xdr:row>14</xdr:row>
      <xdr:rowOff>19050</xdr:rowOff>
    </xdr:to>
    <xdr:sp macro="" textlink="">
      <xdr:nvSpPr>
        <xdr:cNvPr id="3" name="テキスト ボックス 2">
          <a:extLst>
            <a:ext uri="{FF2B5EF4-FFF2-40B4-BE49-F238E27FC236}">
              <a16:creationId xmlns:a16="http://schemas.microsoft.com/office/drawing/2014/main" id="{F6BF8CF7-2705-4F37-90C3-EE0CC55A7BCC}"/>
            </a:ext>
          </a:extLst>
        </xdr:cNvPr>
        <xdr:cNvSpPr txBox="1"/>
      </xdr:nvSpPr>
      <xdr:spPr>
        <a:xfrm>
          <a:off x="7200901" y="428625"/>
          <a:ext cx="4895850" cy="2943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氏名から現住所までは基本情報から自動入力されます．</a:t>
          </a:r>
          <a:endParaRPr kumimoji="1" lang="en-US" altLang="ja-JP" sz="1200"/>
        </a:p>
        <a:p>
          <a:pPr marL="285750" indent="-285750">
            <a:buFont typeface="Arial" panose="020B0604020202020204" pitchFamily="34" charset="0"/>
            <a:buChar char="•"/>
          </a:pPr>
          <a:r>
            <a:rPr kumimoji="1" lang="ja-JP" altLang="en-US" sz="1200"/>
            <a:t>行の高さは変えられますが，改ページの位置に気をつけて下さい．</a:t>
          </a:r>
          <a:endParaRPr kumimoji="1" lang="en-US" altLang="ja-JP" sz="1200"/>
        </a:p>
        <a:p>
          <a:pPr marL="285750" indent="-285750">
            <a:buFont typeface="Arial" panose="020B0604020202020204" pitchFamily="34" charset="0"/>
            <a:buChar char="•"/>
          </a:pPr>
          <a:r>
            <a:rPr kumimoji="1" lang="ja-JP" altLang="en-US" sz="1200"/>
            <a:t>シートは保護されていますが，必要なら適宜保護を外して編集して下さい．パスワードはかかっていません．</a:t>
          </a:r>
          <a:endParaRPr kumimoji="1" lang="en-US" altLang="ja-JP" sz="1200"/>
        </a:p>
        <a:p>
          <a:pPr marL="285750" indent="-285750">
            <a:buFont typeface="Arial" panose="020B0604020202020204" pitchFamily="34" charset="0"/>
            <a:buChar char="•"/>
          </a:pPr>
          <a:r>
            <a:rPr kumimoji="1" lang="ja-JP" altLang="en-US" sz="1200"/>
            <a:t>学歴以下は例が記入されています．消去してお使い下さい．</a:t>
          </a:r>
          <a:endParaRPr kumimoji="1" lang="en-US" altLang="ja-JP" sz="1200"/>
        </a:p>
        <a:p>
          <a:pPr marL="285750" indent="-285750">
            <a:buFont typeface="Arial" panose="020B0604020202020204" pitchFamily="34" charset="0"/>
            <a:buChar char="•"/>
          </a:pPr>
          <a:r>
            <a:rPr kumimoji="1" lang="en-US" altLang="ja-JP" sz="1200"/>
            <a:t>Name</a:t>
          </a:r>
          <a:r>
            <a:rPr kumimoji="1" lang="ja-JP" altLang="en-US" sz="1200"/>
            <a:t> </a:t>
          </a:r>
          <a:r>
            <a:rPr kumimoji="1" lang="en-US" altLang="ja-JP" sz="1200"/>
            <a:t>and</a:t>
          </a:r>
          <a:r>
            <a:rPr kumimoji="1" lang="en-US" altLang="ja-JP" sz="1200" baseline="0"/>
            <a:t> some information</a:t>
          </a:r>
          <a:r>
            <a:rPr kumimoji="1" lang="ja-JP" altLang="en-US" sz="1200" baseline="0"/>
            <a:t> </a:t>
          </a:r>
          <a:r>
            <a:rPr kumimoji="1" lang="en-US" altLang="ja-JP" sz="1200" baseline="0"/>
            <a:t>above "Academic background" are </a:t>
          </a:r>
          <a:r>
            <a:rPr kumimoji="1" lang="ja-JP" altLang="en-US" sz="1200"/>
            <a:t> </a:t>
          </a:r>
          <a:r>
            <a:rPr kumimoji="1" lang="en-US" altLang="ja-JP" sz="1200"/>
            <a:t>automatically</a:t>
          </a:r>
          <a:r>
            <a:rPr kumimoji="1" lang="ja-JP" altLang="en-US" sz="1200"/>
            <a:t> </a:t>
          </a:r>
          <a:r>
            <a:rPr kumimoji="1" lang="en-US" altLang="ja-JP" sz="1200"/>
            <a:t>filled</a:t>
          </a:r>
          <a:r>
            <a:rPr kumimoji="1" lang="ja-JP" altLang="en-US" sz="1200"/>
            <a:t> </a:t>
          </a:r>
          <a:r>
            <a:rPr kumimoji="1" lang="en-US" altLang="ja-JP" sz="1200"/>
            <a:t>from</a:t>
          </a:r>
          <a:r>
            <a:rPr kumimoji="1" lang="ja-JP" altLang="en-US" sz="1200"/>
            <a:t> </a:t>
          </a:r>
          <a:r>
            <a:rPr kumimoji="1" lang="en-US" altLang="ja-JP" sz="1200"/>
            <a:t>"Data" sheet.</a:t>
          </a:r>
          <a:r>
            <a:rPr kumimoji="1" lang="en-US" altLang="ja-JP" sz="1200" baseline="0"/>
            <a:t> </a:t>
          </a:r>
        </a:p>
        <a:p>
          <a:pPr marL="285750" indent="-285750">
            <a:buFont typeface="Arial" panose="020B0604020202020204" pitchFamily="34" charset="0"/>
            <a:buChar char="•"/>
          </a:pPr>
          <a:r>
            <a:rPr kumimoji="1" lang="en-US" altLang="ja-JP" sz="1200" baseline="0"/>
            <a:t>The line height can be changed, but be careful about the position of page breaks.</a:t>
          </a:r>
        </a:p>
        <a:p>
          <a:pPr marL="285750" indent="-285750">
            <a:buFont typeface="Arial" panose="020B0604020202020204" pitchFamily="34" charset="0"/>
            <a:buChar char="•"/>
          </a:pPr>
          <a:r>
            <a:rPr kumimoji="1" lang="en-US" altLang="ja-JP" sz="1200">
              <a:solidFill>
                <a:schemeClr val="dk1"/>
              </a:solidFill>
              <a:effectLst/>
              <a:latin typeface="+mn-lt"/>
              <a:ea typeface="+mn-ea"/>
              <a:cs typeface="+mn-cs"/>
            </a:rPr>
            <a:t>Sheets are protected without password, and should be unprotected if necessary.</a:t>
          </a:r>
        </a:p>
        <a:p>
          <a:pPr marL="285750" indent="-285750">
            <a:buFont typeface="Arial" panose="020B0604020202020204" pitchFamily="34" charset="0"/>
            <a:buChar char="•"/>
          </a:pPr>
          <a:r>
            <a:rPr kumimoji="1" lang="en-US" altLang="ja-JP" sz="1200">
              <a:solidFill>
                <a:schemeClr val="dk1"/>
              </a:solidFill>
              <a:effectLst/>
              <a:latin typeface="+mn-lt"/>
              <a:ea typeface="+mn-ea"/>
              <a:cs typeface="+mn-cs"/>
            </a:rPr>
            <a:t>Examples are filled in below the Academic background. Please erase them</a:t>
          </a:r>
          <a:r>
            <a:rPr kumimoji="1" lang="ja-JP" altLang="en-US" sz="1200" baseline="0">
              <a:solidFill>
                <a:schemeClr val="dk1"/>
              </a:solidFill>
              <a:effectLst/>
              <a:latin typeface="+mn-lt"/>
              <a:ea typeface="+mn-ea"/>
              <a:cs typeface="+mn-cs"/>
            </a:rPr>
            <a:t> </a:t>
          </a:r>
          <a:r>
            <a:rPr kumimoji="1" lang="en-US" altLang="ja-JP" sz="1200" baseline="0">
              <a:solidFill>
                <a:schemeClr val="dk1"/>
              </a:solidFill>
              <a:effectLst/>
              <a:latin typeface="+mn-lt"/>
              <a:ea typeface="+mn-ea"/>
              <a:cs typeface="+mn-cs"/>
            </a:rPr>
            <a:t>before use</a:t>
          </a:r>
          <a:r>
            <a:rPr kumimoji="1" lang="en-US" altLang="ja-JP" sz="1200">
              <a:solidFill>
                <a:schemeClr val="dk1"/>
              </a:solidFill>
              <a:effectLst/>
              <a:latin typeface="+mn-lt"/>
              <a:ea typeface="+mn-ea"/>
              <a:cs typeface="+mn-cs"/>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976</xdr:colOff>
      <xdr:row>1</xdr:row>
      <xdr:rowOff>115357</xdr:rowOff>
    </xdr:from>
    <xdr:to>
      <xdr:col>47</xdr:col>
      <xdr:colOff>493058</xdr:colOff>
      <xdr:row>32</xdr:row>
      <xdr:rowOff>0</xdr:rowOff>
    </xdr:to>
    <xdr:sp macro="" textlink="">
      <xdr:nvSpPr>
        <xdr:cNvPr id="2" name="テキスト ボックス 1">
          <a:extLst>
            <a:ext uri="{FF2B5EF4-FFF2-40B4-BE49-F238E27FC236}">
              <a16:creationId xmlns:a16="http://schemas.microsoft.com/office/drawing/2014/main" id="{C5AFB977-3CE5-4C76-8C73-976B2E03BAB0}"/>
            </a:ext>
          </a:extLst>
        </xdr:cNvPr>
        <xdr:cNvSpPr txBox="1"/>
      </xdr:nvSpPr>
      <xdr:spPr>
        <a:xfrm>
          <a:off x="7441682" y="339475"/>
          <a:ext cx="4996847" cy="683229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600"/>
            <a:t>このシートは</a:t>
          </a:r>
          <a:r>
            <a:rPr kumimoji="1" lang="en-US" altLang="ja-JP" sz="1600"/>
            <a:t>6</a:t>
          </a:r>
          <a:r>
            <a:rPr kumimoji="1" lang="ja-JP" altLang="en-US" sz="1600"/>
            <a:t>頁で構成されており，各ページが基礎論文</a:t>
          </a:r>
          <a:r>
            <a:rPr kumimoji="1" lang="en-US" altLang="ja-JP" sz="1600"/>
            <a:t>1</a:t>
          </a:r>
          <a:r>
            <a:rPr kumimoji="1" lang="ja-JP" altLang="en-US" sz="1600"/>
            <a:t>～</a:t>
          </a:r>
          <a:r>
            <a:rPr kumimoji="1" lang="en-US" altLang="ja-JP" sz="1600"/>
            <a:t>6</a:t>
          </a:r>
          <a:r>
            <a:rPr kumimoji="1" lang="ja-JP" altLang="en-US" sz="1600"/>
            <a:t>に対応しています．必要に応じて印刷範囲を変更して下さい．</a:t>
          </a:r>
          <a:endParaRPr kumimoji="1" lang="en-US" altLang="ja-JP" sz="1600"/>
        </a:p>
        <a:p>
          <a:pPr marL="285750" indent="-285750">
            <a:buFont typeface="Arial" panose="020B0604020202020204" pitchFamily="34" charset="0"/>
            <a:buChar char="•"/>
          </a:pPr>
          <a:r>
            <a:rPr kumimoji="1" lang="ja-JP" altLang="en-US" sz="1600"/>
            <a:t>申請者氏名は基本情報から自動入力されます．</a:t>
          </a:r>
          <a:endParaRPr kumimoji="1" lang="en-US" altLang="ja-JP" sz="1600"/>
        </a:p>
        <a:p>
          <a:pPr marL="285750" indent="-285750">
            <a:buFont typeface="Arial" panose="020B0604020202020204" pitchFamily="34" charset="0"/>
            <a:buChar char="•"/>
          </a:pPr>
          <a:r>
            <a:rPr kumimoji="1" lang="ja-JP" altLang="en-US" sz="1600"/>
            <a:t>題目，著者名，学術雑誌名，（巻･号・頁），発行年月日，出版状況は「論文情報</a:t>
          </a:r>
          <a:r>
            <a:rPr kumimoji="1" lang="en-US" altLang="ja-JP" sz="1600"/>
            <a:t>(Papers)</a:t>
          </a:r>
          <a:r>
            <a:rPr kumimoji="1" lang="ja-JP" altLang="en-US" sz="1600"/>
            <a:t>シート」から自動入力されます．</a:t>
          </a:r>
          <a:endParaRPr kumimoji="1" lang="en-US" altLang="ja-JP" sz="1600"/>
        </a:p>
        <a:p>
          <a:pPr marL="285750" indent="-285750">
            <a:buFont typeface="Arial" panose="020B0604020202020204" pitchFamily="34" charset="0"/>
            <a:buChar char="•"/>
          </a:pPr>
          <a:r>
            <a:rPr kumimoji="1" lang="ja-JP" altLang="en-US" sz="1600"/>
            <a:t>シートは保護されていますが，必要なら適宜保護を外して編集して下さい．パスワードはかかっていません．</a:t>
          </a:r>
          <a:endParaRPr kumimoji="1" lang="en-US" altLang="ja-JP" sz="1600"/>
        </a:p>
        <a:p>
          <a:pPr marL="285750" indent="-285750">
            <a:buFont typeface="Arial" panose="020B0604020202020204" pitchFamily="34" charset="0"/>
            <a:buChar char="•"/>
          </a:pPr>
          <a:r>
            <a:rPr kumimoji="1" lang="en-US" altLang="ja-JP" sz="1600"/>
            <a:t>This</a:t>
          </a:r>
          <a:r>
            <a:rPr kumimoji="1" lang="en-US" altLang="ja-JP" sz="1600" baseline="0"/>
            <a:t> sheet contains 6 pages and each page corresponds to each paper for dissertation. Change the print range as necessary.</a:t>
          </a:r>
          <a:endParaRPr kumimoji="1" lang="en-US" altLang="ja-JP" sz="1600"/>
        </a:p>
        <a:p>
          <a:pPr marL="285750" indent="-285750">
            <a:buFont typeface="Arial" panose="020B0604020202020204" pitchFamily="34" charset="0"/>
            <a:buChar char="•"/>
          </a:pPr>
          <a:r>
            <a:rPr kumimoji="1" lang="en-US" altLang="ja-JP" sz="1600"/>
            <a:t>Applicant's name and some information are  automatically filled from "Data" sheet. </a:t>
          </a:r>
        </a:p>
        <a:p>
          <a:pPr marL="285750" indent="-285750">
            <a:buFont typeface="Arial" panose="020B0604020202020204" pitchFamily="34" charset="0"/>
            <a:buChar char="•"/>
          </a:pPr>
          <a:r>
            <a:rPr kumimoji="1" lang="en-US" altLang="ja-JP" sz="1600"/>
            <a:t>Title,</a:t>
          </a:r>
          <a:r>
            <a:rPr kumimoji="1" lang="en-US" altLang="ja-JP" sz="1600" baseline="0"/>
            <a:t> </a:t>
          </a:r>
          <a:r>
            <a:rPr kumimoji="1" lang="en-US" altLang="ja-JP" sz="1600"/>
            <a:t>Author(s), journal name, date</a:t>
          </a:r>
          <a:r>
            <a:rPr kumimoji="1" lang="en-US" altLang="ja-JP" sz="1600" baseline="0"/>
            <a:t> published, publication situation </a:t>
          </a:r>
          <a:r>
            <a:rPr kumimoji="1" lang="en-US" altLang="ja-JP" sz="1600"/>
            <a:t>and (volume, number, page) are automatically filled from "Papers sheet".</a:t>
          </a:r>
        </a:p>
        <a:p>
          <a:pPr marL="285750" indent="-285750">
            <a:buFont typeface="Arial" panose="020B0604020202020204" pitchFamily="34" charset="0"/>
            <a:buChar char="•"/>
          </a:pPr>
          <a:r>
            <a:rPr kumimoji="1" lang="en-US" altLang="ja-JP" sz="1600"/>
            <a:t>Sheets are protected without password, and should be unprotected if necessary.</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131151</xdr:colOff>
      <xdr:row>3</xdr:row>
      <xdr:rowOff>139212</xdr:rowOff>
    </xdr:from>
    <xdr:to>
      <xdr:col>38</xdr:col>
      <xdr:colOff>409574</xdr:colOff>
      <xdr:row>16</xdr:row>
      <xdr:rowOff>0</xdr:rowOff>
    </xdr:to>
    <xdr:sp macro="" textlink="">
      <xdr:nvSpPr>
        <xdr:cNvPr id="2" name="テキスト ボックス 1">
          <a:extLst>
            <a:ext uri="{FF2B5EF4-FFF2-40B4-BE49-F238E27FC236}">
              <a16:creationId xmlns:a16="http://schemas.microsoft.com/office/drawing/2014/main" id="{11CA44C8-0AA1-4F84-913D-B7AE7A0DCFA0}"/>
            </a:ext>
          </a:extLst>
        </xdr:cNvPr>
        <xdr:cNvSpPr txBox="1"/>
      </xdr:nvSpPr>
      <xdr:spPr>
        <a:xfrm>
          <a:off x="6579576" y="872637"/>
          <a:ext cx="4421798" cy="245158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Arial" panose="020B0604020202020204" pitchFamily="34" charset="0"/>
            <a:buChar char="•"/>
          </a:pPr>
          <a:r>
            <a:rPr kumimoji="1" lang="ja-JP" altLang="en-US" sz="1200"/>
            <a:t>学位論文題目は「論文情報</a:t>
          </a:r>
          <a:r>
            <a:rPr kumimoji="1" lang="en-US" altLang="ja-JP" sz="1200"/>
            <a:t>(papers)</a:t>
          </a:r>
          <a:r>
            <a:rPr kumimoji="1" lang="ja-JP" altLang="en-US" sz="1200"/>
            <a:t>シート」からコピーされます．</a:t>
          </a:r>
        </a:p>
        <a:p>
          <a:pPr marL="285750" indent="-285750">
            <a:buFont typeface="Arial" panose="020B0604020202020204" pitchFamily="34" charset="0"/>
            <a:buChar char="•"/>
          </a:pPr>
          <a:r>
            <a:rPr kumimoji="1" lang="ja-JP" altLang="en-US" sz="1200"/>
            <a:t>シートは保護されていますが，必要なら適宜保護を外して編集して下さい．パスワードはかかっていません．</a:t>
          </a:r>
        </a:p>
        <a:p>
          <a:pPr marL="285750" indent="-285750">
            <a:buFont typeface="Arial" panose="020B0604020202020204" pitchFamily="34" charset="0"/>
            <a:buChar char="•"/>
          </a:pPr>
          <a:r>
            <a:rPr kumimoji="1" lang="en-US" altLang="ja-JP" sz="1200">
              <a:solidFill>
                <a:schemeClr val="dk1"/>
              </a:solidFill>
              <a:effectLst/>
              <a:latin typeface="+mn-lt"/>
              <a:ea typeface="+mn-ea"/>
              <a:cs typeface="+mn-cs"/>
            </a:rPr>
            <a:t>Title of Dissertation is copied from "Papers sheet".</a:t>
          </a:r>
        </a:p>
        <a:p>
          <a:pPr marL="285750" indent="-285750">
            <a:buFont typeface="Arial" panose="020B0604020202020204" pitchFamily="34" charset="0"/>
            <a:buChar char="•"/>
          </a:pPr>
          <a:r>
            <a:rPr kumimoji="1" lang="en-US" altLang="ja-JP" sz="1200">
              <a:solidFill>
                <a:schemeClr val="dk1"/>
              </a:solidFill>
              <a:effectLst/>
              <a:latin typeface="+mn-lt"/>
              <a:ea typeface="+mn-ea"/>
              <a:cs typeface="+mn-cs"/>
            </a:rPr>
            <a:t>Sheets are protected without password, and should be unprotected if necessary.</a:t>
          </a:r>
        </a:p>
        <a:p>
          <a:pPr marL="285750" indent="-285750">
            <a:buFont typeface="Arial" panose="020B0604020202020204" pitchFamily="34" charset="0"/>
            <a:buChar char="•"/>
          </a:pPr>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entury"/>
        <a:ea typeface="ＭＳ 明朝"/>
        <a:cs typeface=""/>
      </a:majorFont>
      <a:minorFont>
        <a:latin typeface="Century"/>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8AE0-BDBC-4AFA-969B-9373EF3E8FE8}">
  <sheetPr codeName="Sheet1"/>
  <dimension ref="A1:I43"/>
  <sheetViews>
    <sheetView tabSelected="1" view="pageBreakPreview" topLeftCell="A3" zoomScale="115" zoomScaleNormal="145" zoomScaleSheetLayoutView="115" workbookViewId="0">
      <selection activeCell="C31" sqref="C31:I31"/>
    </sheetView>
  </sheetViews>
  <sheetFormatPr defaultColWidth="9" defaultRowHeight="14.25"/>
  <cols>
    <col min="1" max="1" width="4.125" style="155" customWidth="1"/>
    <col min="2" max="2" width="4.625" style="155" customWidth="1"/>
    <col min="3" max="9" width="11.125" style="37" customWidth="1"/>
    <col min="10" max="16384" width="9" style="37"/>
  </cols>
  <sheetData>
    <row r="1" spans="1:9" ht="21" customHeight="1">
      <c r="G1" s="185" t="s">
        <v>401</v>
      </c>
      <c r="H1" s="186"/>
      <c r="I1" s="187"/>
    </row>
    <row r="2" spans="1:9" ht="21" customHeight="1">
      <c r="G2" s="188" t="s">
        <v>400</v>
      </c>
      <c r="H2" s="189"/>
      <c r="I2" s="190"/>
    </row>
    <row r="3" spans="1:9" ht="10.5" customHeight="1">
      <c r="G3" s="156"/>
      <c r="H3" s="156"/>
      <c r="I3" s="156"/>
    </row>
    <row r="4" spans="1:9" s="157" customFormat="1" ht="27">
      <c r="A4" s="191" t="s">
        <v>402</v>
      </c>
      <c r="B4" s="191"/>
      <c r="C4" s="191"/>
      <c r="D4" s="191"/>
      <c r="E4" s="191"/>
      <c r="F4" s="191"/>
      <c r="G4" s="191"/>
      <c r="H4" s="191"/>
      <c r="I4" s="191"/>
    </row>
    <row r="5" spans="1:9" ht="15.75" customHeight="1">
      <c r="A5" s="192" t="s">
        <v>217</v>
      </c>
      <c r="B5" s="192"/>
      <c r="C5" s="192"/>
      <c r="D5" s="192"/>
      <c r="E5" s="192"/>
      <c r="F5" s="192"/>
      <c r="G5" s="192"/>
      <c r="H5" s="192"/>
      <c r="I5" s="192"/>
    </row>
    <row r="6" spans="1:9" ht="15.75" customHeight="1">
      <c r="C6" s="158"/>
    </row>
    <row r="7" spans="1:9" ht="166.5" customHeight="1">
      <c r="A7" s="184" t="s">
        <v>458</v>
      </c>
      <c r="B7" s="176"/>
      <c r="C7" s="176"/>
      <c r="D7" s="176"/>
      <c r="E7" s="176"/>
      <c r="F7" s="176"/>
      <c r="G7" s="176"/>
      <c r="H7" s="176"/>
      <c r="I7" s="176"/>
    </row>
    <row r="8" spans="1:9" ht="189" customHeight="1">
      <c r="A8" s="184" t="s">
        <v>459</v>
      </c>
      <c r="B8" s="176"/>
      <c r="C8" s="176"/>
      <c r="D8" s="176"/>
      <c r="E8" s="176"/>
      <c r="F8" s="176"/>
      <c r="G8" s="176"/>
      <c r="H8" s="176"/>
      <c r="I8" s="176"/>
    </row>
    <row r="9" spans="1:9" ht="132" customHeight="1">
      <c r="A9" s="175" t="s">
        <v>435</v>
      </c>
      <c r="B9" s="176"/>
      <c r="C9" s="176"/>
      <c r="D9" s="176"/>
      <c r="E9" s="176"/>
      <c r="F9" s="176"/>
      <c r="G9" s="176"/>
      <c r="H9" s="176"/>
      <c r="I9" s="176"/>
    </row>
    <row r="10" spans="1:9" ht="198" customHeight="1">
      <c r="A10" s="176" t="s">
        <v>436</v>
      </c>
      <c r="B10" s="176"/>
      <c r="C10" s="176"/>
      <c r="D10" s="176"/>
      <c r="E10" s="176"/>
      <c r="F10" s="176"/>
      <c r="G10" s="176"/>
      <c r="H10" s="176"/>
      <c r="I10" s="176"/>
    </row>
    <row r="12" spans="1:9">
      <c r="B12" s="177" t="s">
        <v>403</v>
      </c>
      <c r="C12" s="178"/>
      <c r="D12" s="179"/>
      <c r="E12" s="155"/>
    </row>
    <row r="14" spans="1:9">
      <c r="A14" s="180" t="s">
        <v>404</v>
      </c>
      <c r="B14" s="180"/>
      <c r="C14" s="180"/>
      <c r="D14" s="180"/>
      <c r="E14" s="180"/>
      <c r="F14" s="180"/>
      <c r="G14" s="180"/>
      <c r="H14" s="180"/>
      <c r="I14" s="180"/>
    </row>
    <row r="15" spans="1:9">
      <c r="B15" s="180"/>
      <c r="C15" s="180"/>
      <c r="D15" s="180"/>
      <c r="E15" s="180"/>
      <c r="F15" s="180"/>
      <c r="G15" s="180"/>
      <c r="H15" s="180"/>
      <c r="I15" s="180"/>
    </row>
    <row r="16" spans="1:9">
      <c r="A16" s="181" t="s">
        <v>405</v>
      </c>
      <c r="B16" s="181"/>
      <c r="C16" s="181"/>
      <c r="D16" s="181"/>
      <c r="E16" s="181"/>
      <c r="F16" s="181"/>
      <c r="G16" s="181"/>
      <c r="H16" s="181"/>
      <c r="I16" s="181"/>
    </row>
    <row r="17" spans="1:9">
      <c r="B17" s="180"/>
      <c r="C17" s="180"/>
      <c r="D17" s="180"/>
      <c r="E17" s="180"/>
      <c r="F17" s="180"/>
      <c r="G17" s="180"/>
      <c r="H17" s="180"/>
      <c r="I17" s="180"/>
    </row>
    <row r="18" spans="1:9" ht="131.25" customHeight="1">
      <c r="A18" s="32" t="s">
        <v>406</v>
      </c>
      <c r="B18" s="174" t="s">
        <v>427</v>
      </c>
      <c r="C18" s="168"/>
      <c r="D18" s="168"/>
      <c r="E18" s="168"/>
      <c r="F18" s="168"/>
      <c r="G18" s="168"/>
      <c r="H18" s="168"/>
      <c r="I18" s="168"/>
    </row>
    <row r="19" spans="1:9" ht="135.75" customHeight="1">
      <c r="A19" s="159">
        <v>1</v>
      </c>
      <c r="B19" s="166" t="s">
        <v>431</v>
      </c>
      <c r="C19" s="167"/>
      <c r="D19" s="167"/>
      <c r="E19" s="167"/>
      <c r="F19" s="167"/>
      <c r="G19" s="167"/>
      <c r="H19" s="167"/>
      <c r="I19" s="167"/>
    </row>
    <row r="20" spans="1:9" ht="22.5" customHeight="1">
      <c r="A20" s="159">
        <v>2</v>
      </c>
      <c r="B20" s="182" t="s">
        <v>407</v>
      </c>
      <c r="C20" s="183"/>
      <c r="D20" s="183"/>
      <c r="E20" s="183"/>
      <c r="F20" s="183"/>
      <c r="G20" s="183"/>
      <c r="H20" s="183"/>
      <c r="I20" s="183"/>
    </row>
    <row r="21" spans="1:9" ht="39.75" customHeight="1">
      <c r="B21" s="32" t="s">
        <v>408</v>
      </c>
      <c r="C21" s="168" t="s">
        <v>409</v>
      </c>
      <c r="D21" s="168"/>
      <c r="E21" s="168"/>
      <c r="F21" s="168"/>
      <c r="G21" s="168"/>
      <c r="H21" s="168"/>
      <c r="I21" s="168"/>
    </row>
    <row r="22" spans="1:9" ht="126" customHeight="1">
      <c r="B22" s="32" t="s">
        <v>410</v>
      </c>
      <c r="C22" s="168" t="s">
        <v>411</v>
      </c>
      <c r="D22" s="168"/>
      <c r="E22" s="168"/>
      <c r="F22" s="168"/>
      <c r="G22" s="168"/>
      <c r="H22" s="168"/>
      <c r="I22" s="168"/>
    </row>
    <row r="23" spans="1:9" ht="135" customHeight="1">
      <c r="B23" s="32" t="s">
        <v>412</v>
      </c>
      <c r="C23" s="170" t="s">
        <v>522</v>
      </c>
      <c r="D23" s="171"/>
      <c r="E23" s="171"/>
      <c r="F23" s="171"/>
      <c r="G23" s="171"/>
      <c r="H23" s="171"/>
      <c r="I23" s="171"/>
    </row>
    <row r="24" spans="1:9" ht="22.5" customHeight="1">
      <c r="A24" s="159">
        <v>3</v>
      </c>
      <c r="B24" s="172" t="s">
        <v>413</v>
      </c>
      <c r="C24" s="173"/>
      <c r="D24" s="173"/>
      <c r="E24" s="173"/>
      <c r="F24" s="173"/>
      <c r="G24" s="173"/>
      <c r="H24" s="173"/>
      <c r="I24" s="173"/>
    </row>
    <row r="25" spans="1:9" ht="93" customHeight="1">
      <c r="A25" s="32"/>
      <c r="B25" s="154"/>
      <c r="C25" s="166" t="s">
        <v>434</v>
      </c>
      <c r="D25" s="167"/>
      <c r="E25" s="167"/>
      <c r="F25" s="167"/>
      <c r="G25" s="167"/>
      <c r="H25" s="167"/>
      <c r="I25" s="167"/>
    </row>
    <row r="26" spans="1:9" ht="23.25" customHeight="1">
      <c r="A26" s="159">
        <v>4</v>
      </c>
      <c r="B26" s="173" t="s">
        <v>414</v>
      </c>
      <c r="C26" s="173"/>
      <c r="D26" s="173"/>
      <c r="E26" s="173"/>
      <c r="F26" s="173"/>
      <c r="G26" s="173"/>
      <c r="H26" s="173"/>
      <c r="I26" s="173"/>
    </row>
    <row r="27" spans="1:9" ht="45.75" customHeight="1">
      <c r="B27" s="32" t="s">
        <v>408</v>
      </c>
      <c r="C27" s="168" t="s">
        <v>415</v>
      </c>
      <c r="D27" s="168"/>
      <c r="E27" s="168"/>
      <c r="F27" s="168"/>
      <c r="G27" s="168"/>
      <c r="H27" s="168"/>
      <c r="I27" s="168"/>
    </row>
    <row r="28" spans="1:9" ht="85.5" customHeight="1">
      <c r="B28" s="32" t="s">
        <v>410</v>
      </c>
      <c r="C28" s="168" t="s">
        <v>416</v>
      </c>
      <c r="D28" s="168"/>
      <c r="E28" s="168"/>
      <c r="F28" s="168"/>
      <c r="G28" s="168"/>
      <c r="H28" s="168"/>
      <c r="I28" s="168"/>
    </row>
    <row r="29" spans="1:9" ht="66" customHeight="1">
      <c r="B29" s="32" t="s">
        <v>412</v>
      </c>
      <c r="C29" s="174" t="s">
        <v>466</v>
      </c>
      <c r="D29" s="168"/>
      <c r="E29" s="168"/>
      <c r="F29" s="168"/>
      <c r="G29" s="168"/>
      <c r="H29" s="168"/>
      <c r="I29" s="168"/>
    </row>
    <row r="30" spans="1:9" ht="88.5" customHeight="1">
      <c r="B30" s="32" t="s">
        <v>417</v>
      </c>
      <c r="C30" s="174" t="s">
        <v>525</v>
      </c>
      <c r="D30" s="168"/>
      <c r="E30" s="168"/>
      <c r="F30" s="168"/>
      <c r="G30" s="168"/>
      <c r="H30" s="168"/>
      <c r="I30" s="168"/>
    </row>
    <row r="31" spans="1:9" ht="99" customHeight="1">
      <c r="B31" s="32" t="s">
        <v>418</v>
      </c>
      <c r="C31" s="174" t="s">
        <v>467</v>
      </c>
      <c r="D31" s="168"/>
      <c r="E31" s="168"/>
      <c r="F31" s="168"/>
      <c r="G31" s="168"/>
      <c r="H31" s="168"/>
      <c r="I31" s="168"/>
    </row>
    <row r="32" spans="1:9" ht="80.25" customHeight="1">
      <c r="B32" s="32" t="s">
        <v>419</v>
      </c>
      <c r="C32" s="174" t="s">
        <v>524</v>
      </c>
      <c r="D32" s="168"/>
      <c r="E32" s="168"/>
      <c r="F32" s="168"/>
      <c r="G32" s="168"/>
      <c r="H32" s="168"/>
      <c r="I32" s="168"/>
    </row>
    <row r="33" spans="1:9" ht="63.75" customHeight="1">
      <c r="B33" s="32" t="s">
        <v>420</v>
      </c>
      <c r="C33" s="174" t="s">
        <v>526</v>
      </c>
      <c r="D33" s="168"/>
      <c r="E33" s="168"/>
      <c r="F33" s="168"/>
      <c r="G33" s="168"/>
      <c r="H33" s="168"/>
      <c r="I33" s="168"/>
    </row>
    <row r="34" spans="1:9" ht="66" customHeight="1">
      <c r="B34" s="32" t="s">
        <v>421</v>
      </c>
      <c r="C34" s="168" t="s">
        <v>422</v>
      </c>
      <c r="D34" s="168"/>
      <c r="E34" s="168"/>
      <c r="F34" s="168"/>
      <c r="G34" s="168"/>
      <c r="H34" s="168"/>
      <c r="I34" s="168"/>
    </row>
    <row r="35" spans="1:9" ht="63.75" customHeight="1">
      <c r="B35" s="32" t="s">
        <v>423</v>
      </c>
      <c r="C35" s="168" t="s">
        <v>424</v>
      </c>
      <c r="D35" s="168"/>
      <c r="E35" s="168"/>
      <c r="F35" s="168"/>
      <c r="G35" s="168"/>
      <c r="H35" s="168"/>
      <c r="I35" s="168"/>
    </row>
    <row r="36" spans="1:9" ht="66" customHeight="1">
      <c r="A36" s="169" t="s">
        <v>218</v>
      </c>
      <c r="B36" s="169"/>
      <c r="C36" s="168" t="s">
        <v>425</v>
      </c>
      <c r="D36" s="168"/>
      <c r="E36" s="168"/>
      <c r="F36" s="168"/>
      <c r="G36" s="168"/>
      <c r="H36" s="168"/>
      <c r="I36" s="168"/>
    </row>
    <row r="37" spans="1:9" ht="116.25" customHeight="1">
      <c r="A37" s="159">
        <v>5</v>
      </c>
      <c r="B37" s="166" t="s">
        <v>473</v>
      </c>
      <c r="C37" s="167"/>
      <c r="D37" s="167"/>
      <c r="E37" s="167"/>
      <c r="F37" s="167"/>
      <c r="G37" s="167"/>
      <c r="H37" s="167"/>
      <c r="I37" s="167"/>
    </row>
    <row r="38" spans="1:9" ht="139.5" customHeight="1">
      <c r="A38" s="159">
        <v>6</v>
      </c>
      <c r="B38" s="166" t="s">
        <v>426</v>
      </c>
      <c r="C38" s="167"/>
      <c r="D38" s="167"/>
      <c r="E38" s="167"/>
      <c r="F38" s="167"/>
      <c r="G38" s="167"/>
      <c r="H38" s="167"/>
      <c r="I38" s="167"/>
    </row>
    <row r="39" spans="1:9" ht="292.5" customHeight="1">
      <c r="A39" s="159">
        <v>7</v>
      </c>
      <c r="B39" s="166" t="s">
        <v>468</v>
      </c>
      <c r="C39" s="167"/>
      <c r="D39" s="167"/>
      <c r="E39" s="167"/>
      <c r="F39" s="167"/>
      <c r="G39" s="167"/>
      <c r="H39" s="167"/>
      <c r="I39" s="167"/>
    </row>
    <row r="40" spans="1:9" ht="231" customHeight="1">
      <c r="A40" s="159">
        <v>8</v>
      </c>
      <c r="B40" s="166" t="s">
        <v>470</v>
      </c>
      <c r="C40" s="167"/>
      <c r="D40" s="167"/>
      <c r="E40" s="167"/>
      <c r="F40" s="167"/>
      <c r="G40" s="167"/>
      <c r="H40" s="167"/>
      <c r="I40" s="167"/>
    </row>
    <row r="41" spans="1:9" ht="234" customHeight="1">
      <c r="A41" s="159">
        <v>9</v>
      </c>
      <c r="B41" s="166" t="s">
        <v>469</v>
      </c>
      <c r="C41" s="167"/>
      <c r="D41" s="167"/>
      <c r="E41" s="167"/>
      <c r="F41" s="167"/>
      <c r="G41" s="167"/>
      <c r="H41" s="167"/>
      <c r="I41" s="167"/>
    </row>
    <row r="42" spans="1:9" ht="263.25" customHeight="1">
      <c r="A42" s="159">
        <v>10</v>
      </c>
      <c r="B42" s="166" t="s">
        <v>518</v>
      </c>
      <c r="C42" s="167"/>
      <c r="D42" s="167"/>
      <c r="E42" s="167"/>
      <c r="F42" s="167"/>
      <c r="G42" s="167"/>
      <c r="H42" s="167"/>
      <c r="I42" s="167"/>
    </row>
    <row r="43" spans="1:9" ht="257.25" customHeight="1">
      <c r="B43" s="166" t="s">
        <v>471</v>
      </c>
      <c r="C43" s="167"/>
      <c r="D43" s="167"/>
      <c r="E43" s="167"/>
      <c r="F43" s="167"/>
      <c r="G43" s="167"/>
      <c r="H43" s="167"/>
      <c r="I43" s="167"/>
    </row>
  </sheetData>
  <sheetProtection sheet="1" objects="1" scenarios="1"/>
  <mergeCells count="40">
    <mergeCell ref="A8:I8"/>
    <mergeCell ref="G1:I1"/>
    <mergeCell ref="G2:I2"/>
    <mergeCell ref="A4:I4"/>
    <mergeCell ref="A5:I5"/>
    <mergeCell ref="A7:I7"/>
    <mergeCell ref="C22:I22"/>
    <mergeCell ref="A9:I9"/>
    <mergeCell ref="A10:I10"/>
    <mergeCell ref="B12:D12"/>
    <mergeCell ref="A14:I14"/>
    <mergeCell ref="B15:I15"/>
    <mergeCell ref="A16:I16"/>
    <mergeCell ref="B17:I17"/>
    <mergeCell ref="B18:I18"/>
    <mergeCell ref="B19:I19"/>
    <mergeCell ref="B20:I20"/>
    <mergeCell ref="C21:I21"/>
    <mergeCell ref="C34:I34"/>
    <mergeCell ref="C23:I23"/>
    <mergeCell ref="B24:I24"/>
    <mergeCell ref="C25:I25"/>
    <mergeCell ref="B26:I26"/>
    <mergeCell ref="C27:I27"/>
    <mergeCell ref="C28:I28"/>
    <mergeCell ref="C29:I29"/>
    <mergeCell ref="C30:I30"/>
    <mergeCell ref="C31:I31"/>
    <mergeCell ref="C32:I32"/>
    <mergeCell ref="C33:I33"/>
    <mergeCell ref="B40:I40"/>
    <mergeCell ref="B41:I41"/>
    <mergeCell ref="B42:I42"/>
    <mergeCell ref="B43:I43"/>
    <mergeCell ref="C35:I35"/>
    <mergeCell ref="A36:B36"/>
    <mergeCell ref="C36:I36"/>
    <mergeCell ref="B37:I37"/>
    <mergeCell ref="B38:I38"/>
    <mergeCell ref="B39:I39"/>
  </mergeCells>
  <phoneticPr fontId="1"/>
  <printOptions horizontalCentered="1" verticalCentered="1"/>
  <pageMargins left="0.78740157480314965" right="0.78740157480314965" top="0.59055118110236227" bottom="0.19685039370078741" header="0.31496062992125984" footer="0.31496062992125984"/>
  <pageSetup paperSize="9" orientation="portrait" r:id="rId1"/>
  <rowBreaks count="4" manualBreakCount="4">
    <brk id="10" max="8" man="1"/>
    <brk id="25" max="8" man="1"/>
    <brk id="36" max="8" man="1"/>
    <brk id="40"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A3E60-F851-44C7-9DD7-6124ADEDAA93}">
  <sheetPr codeName="Sheet10"/>
  <dimension ref="A1:AA58"/>
  <sheetViews>
    <sheetView topLeftCell="A4" workbookViewId="0">
      <selection activeCell="AL34" sqref="AL34"/>
    </sheetView>
  </sheetViews>
  <sheetFormatPr defaultColWidth="9" defaultRowHeight="14.25"/>
  <cols>
    <col min="1" max="25" width="3.25" style="1" customWidth="1"/>
    <col min="26" max="31" width="3.375" style="1" customWidth="1"/>
    <col min="32" max="35" width="2.625" style="1" customWidth="1"/>
    <col min="36" max="16384" width="9" style="1"/>
  </cols>
  <sheetData>
    <row r="1" spans="1:27">
      <c r="A1" s="27"/>
      <c r="B1" s="4"/>
      <c r="C1" s="4"/>
      <c r="D1" s="4"/>
      <c r="E1" s="4"/>
      <c r="F1" s="4"/>
      <c r="G1" s="4"/>
      <c r="H1" s="4"/>
      <c r="I1" s="4"/>
      <c r="J1" s="4"/>
      <c r="K1" s="4"/>
      <c r="L1" s="4"/>
    </row>
    <row r="2" spans="1:27" ht="13.5" customHeight="1"/>
    <row r="3" spans="1:27" ht="30" customHeight="1">
      <c r="A3" s="525" t="s">
        <v>282</v>
      </c>
      <c r="B3" s="525"/>
      <c r="C3" s="525"/>
      <c r="D3" s="525"/>
      <c r="E3" s="525"/>
      <c r="F3" s="525"/>
      <c r="G3" s="525"/>
      <c r="H3" s="525"/>
      <c r="I3" s="525"/>
      <c r="J3" s="525"/>
      <c r="K3" s="525"/>
      <c r="L3" s="525"/>
      <c r="M3" s="525"/>
      <c r="N3" s="525"/>
      <c r="O3" s="525"/>
      <c r="P3" s="525"/>
      <c r="Q3" s="525"/>
      <c r="R3" s="525"/>
      <c r="S3" s="525"/>
      <c r="T3" s="525"/>
      <c r="U3" s="525"/>
      <c r="V3" s="525"/>
      <c r="W3" s="525"/>
      <c r="X3" s="525"/>
      <c r="Y3" s="525"/>
    </row>
    <row r="4" spans="1:27" ht="19.5" customHeight="1">
      <c r="A4" s="351" t="s">
        <v>86</v>
      </c>
      <c r="B4" s="351"/>
      <c r="C4" s="351"/>
      <c r="D4" s="351"/>
      <c r="E4" s="351"/>
      <c r="F4" s="351"/>
      <c r="G4" s="351"/>
      <c r="H4" s="351"/>
      <c r="I4" s="351"/>
      <c r="J4" s="351"/>
      <c r="K4" s="351"/>
      <c r="L4" s="351"/>
      <c r="M4" s="351"/>
      <c r="N4" s="351"/>
      <c r="O4" s="351"/>
      <c r="P4" s="351"/>
      <c r="Q4" s="351"/>
      <c r="R4" s="351"/>
      <c r="S4" s="351"/>
      <c r="T4" s="351"/>
      <c r="U4" s="351"/>
      <c r="V4" s="351"/>
      <c r="W4" s="351"/>
      <c r="X4" s="351"/>
      <c r="Y4" s="351"/>
    </row>
    <row r="5" spans="1:27">
      <c r="G5" s="10"/>
      <c r="H5" s="10"/>
      <c r="I5" s="10"/>
      <c r="J5" s="10"/>
      <c r="K5" s="10"/>
      <c r="L5" s="10"/>
      <c r="M5" s="10"/>
      <c r="N5" s="10"/>
      <c r="O5" s="10"/>
      <c r="P5" s="10"/>
      <c r="Q5" s="10"/>
      <c r="R5" s="10"/>
      <c r="S5" s="10"/>
    </row>
    <row r="6" spans="1:27" ht="13.5" customHeight="1">
      <c r="L6" s="449" t="s">
        <v>40</v>
      </c>
      <c r="M6" s="449"/>
      <c r="N6" s="449"/>
    </row>
    <row r="7" spans="1:27" ht="18.75" customHeight="1">
      <c r="B7" s="511" t="s">
        <v>87</v>
      </c>
      <c r="C7" s="511"/>
      <c r="D7" s="511"/>
      <c r="E7" s="511"/>
      <c r="F7" s="511"/>
      <c r="G7" s="511"/>
      <c r="H7" s="511"/>
      <c r="I7" s="511"/>
      <c r="J7" s="511"/>
      <c r="K7" s="163"/>
      <c r="L7" s="163"/>
      <c r="M7" s="163"/>
      <c r="N7" s="163"/>
      <c r="O7" s="163"/>
      <c r="P7" s="163"/>
      <c r="Q7" s="163"/>
      <c r="R7" s="163"/>
      <c r="S7" s="163"/>
      <c r="T7" s="163"/>
      <c r="U7" s="163"/>
      <c r="V7" s="163"/>
      <c r="W7" s="163"/>
      <c r="X7" s="163"/>
      <c r="Y7" s="4"/>
      <c r="Z7" s="4"/>
      <c r="AA7" s="4"/>
    </row>
    <row r="8" spans="1:27" ht="13.5" customHeight="1">
      <c r="B8" s="526" t="s">
        <v>9</v>
      </c>
      <c r="C8" s="526"/>
      <c r="D8" s="526"/>
      <c r="E8" s="526"/>
      <c r="F8" s="526"/>
      <c r="G8" s="526"/>
      <c r="H8" s="526"/>
      <c r="I8" s="526"/>
      <c r="J8" s="526"/>
      <c r="K8" s="408"/>
      <c r="L8" s="163"/>
      <c r="M8" s="163"/>
      <c r="N8" s="163"/>
      <c r="O8" s="163"/>
      <c r="P8" s="163"/>
      <c r="Q8" s="163"/>
      <c r="R8" s="163"/>
      <c r="S8" s="163"/>
      <c r="T8" s="163"/>
      <c r="U8" s="163"/>
      <c r="V8" s="163"/>
      <c r="W8" s="163"/>
      <c r="X8" s="163"/>
      <c r="Y8" s="4"/>
      <c r="Z8" s="4"/>
      <c r="AA8" s="4"/>
    </row>
    <row r="9" spans="1:27" ht="13.5" customHeight="1">
      <c r="E9" s="26"/>
      <c r="F9" s="26"/>
      <c r="G9" s="26"/>
      <c r="H9" s="26"/>
      <c r="I9" s="26"/>
      <c r="J9" s="26"/>
      <c r="K9" s="4"/>
      <c r="L9" s="4"/>
      <c r="S9" s="4"/>
      <c r="T9" s="4"/>
      <c r="U9" s="4"/>
      <c r="V9" s="426" t="s">
        <v>10</v>
      </c>
      <c r="W9" s="426"/>
      <c r="X9" s="426"/>
      <c r="Y9" s="4"/>
      <c r="Z9" s="4"/>
      <c r="AA9" s="4"/>
    </row>
    <row r="10" spans="1:27" ht="13.5" customHeight="1">
      <c r="B10" s="7"/>
      <c r="C10" s="7"/>
      <c r="D10" s="7"/>
      <c r="L10" s="449" t="s">
        <v>40</v>
      </c>
      <c r="M10" s="449"/>
      <c r="N10" s="449"/>
    </row>
    <row r="11" spans="1:27" ht="18.75" customHeight="1">
      <c r="B11" s="511" t="s">
        <v>88</v>
      </c>
      <c r="C11" s="511"/>
      <c r="D11" s="511"/>
      <c r="E11" s="511"/>
      <c r="F11" s="511"/>
      <c r="G11" s="511"/>
      <c r="H11" s="511"/>
      <c r="I11" s="511"/>
      <c r="J11" s="511"/>
      <c r="K11" s="4"/>
      <c r="L11" s="163"/>
      <c r="M11" s="163"/>
      <c r="N11" s="163"/>
      <c r="O11" s="163"/>
      <c r="P11" s="163"/>
      <c r="Q11" s="163"/>
      <c r="R11" s="163"/>
      <c r="S11" s="163"/>
      <c r="T11" s="163"/>
      <c r="U11" s="163"/>
      <c r="V11" s="163"/>
      <c r="W11" s="163"/>
      <c r="X11" s="163"/>
      <c r="Y11" s="163"/>
      <c r="Z11" s="13"/>
    </row>
    <row r="12" spans="1:27" ht="13.5" customHeight="1">
      <c r="B12" s="426" t="s">
        <v>278</v>
      </c>
      <c r="C12" s="426"/>
      <c r="D12" s="426"/>
      <c r="E12" s="426"/>
      <c r="F12" s="426"/>
      <c r="G12" s="426"/>
      <c r="H12" s="426"/>
      <c r="I12" s="426"/>
      <c r="J12" s="426"/>
      <c r="K12" s="426"/>
      <c r="L12" s="524"/>
      <c r="M12" s="163"/>
      <c r="N12" s="163"/>
      <c r="O12" s="163"/>
      <c r="P12" s="163"/>
      <c r="Q12" s="163"/>
      <c r="R12" s="163"/>
      <c r="S12" s="163"/>
      <c r="T12" s="163"/>
      <c r="U12" s="163"/>
      <c r="V12" s="163"/>
      <c r="W12" s="163"/>
      <c r="X12" s="163"/>
      <c r="Y12" s="163"/>
      <c r="Z12" s="13"/>
    </row>
    <row r="13" spans="1:27" ht="13.5" customHeight="1">
      <c r="V13" s="426" t="s">
        <v>10</v>
      </c>
      <c r="W13" s="426"/>
      <c r="X13" s="426"/>
    </row>
    <row r="14" spans="1:27" ht="18.75" customHeight="1">
      <c r="B14" s="12"/>
      <c r="C14" s="12"/>
      <c r="D14" s="12"/>
      <c r="E14" s="12"/>
      <c r="F14" s="12"/>
      <c r="G14" s="12"/>
      <c r="H14" s="12"/>
      <c r="I14" s="12"/>
      <c r="J14" s="12"/>
      <c r="K14" s="12"/>
      <c r="L14" s="7"/>
      <c r="M14" s="7"/>
      <c r="N14" s="7"/>
      <c r="O14" s="7"/>
      <c r="P14" s="7"/>
      <c r="Q14" s="7"/>
      <c r="R14" s="7"/>
      <c r="V14" s="7"/>
      <c r="W14" s="7"/>
    </row>
    <row r="15" spans="1:27" ht="16.5" customHeight="1">
      <c r="A15" s="510" t="s">
        <v>42</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row>
    <row r="16" spans="1:27" ht="16.5" customHeight="1">
      <c r="A16" s="503" t="s">
        <v>279</v>
      </c>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row>
    <row r="17" spans="1:26" ht="16.5" customHeight="1">
      <c r="B17" s="28"/>
      <c r="C17" s="28"/>
      <c r="D17" s="28"/>
      <c r="E17" s="28"/>
      <c r="F17" s="28"/>
      <c r="G17" s="28"/>
      <c r="H17" s="28"/>
      <c r="I17" s="28"/>
      <c r="J17" s="28"/>
      <c r="K17" s="28"/>
      <c r="L17" s="28"/>
      <c r="M17" s="28"/>
      <c r="N17" s="28"/>
      <c r="O17" s="28"/>
      <c r="P17" s="28"/>
      <c r="Q17" s="28"/>
      <c r="R17" s="28"/>
      <c r="S17" s="28"/>
      <c r="T17" s="28"/>
      <c r="U17" s="28"/>
      <c r="V17" s="28"/>
      <c r="W17" s="28"/>
      <c r="X17" s="28"/>
    </row>
    <row r="18" spans="1:26" ht="16.5" customHeight="1">
      <c r="A18" s="512" t="s">
        <v>220</v>
      </c>
      <c r="B18" s="513"/>
      <c r="C18" s="513"/>
      <c r="D18" s="513"/>
      <c r="E18" s="513"/>
      <c r="F18" s="513"/>
      <c r="G18" s="513"/>
      <c r="H18" s="513"/>
      <c r="I18" s="513"/>
      <c r="J18" s="513"/>
      <c r="K18" s="513"/>
      <c r="L18" s="513"/>
      <c r="M18" s="513"/>
      <c r="N18" s="513"/>
      <c r="O18" s="513"/>
      <c r="P18" s="513"/>
      <c r="Q18" s="513"/>
      <c r="R18" s="513"/>
      <c r="S18" s="513"/>
      <c r="T18" s="513"/>
      <c r="U18" s="513"/>
      <c r="V18" s="513"/>
      <c r="W18" s="513"/>
      <c r="X18" s="513"/>
      <c r="Y18" s="514"/>
    </row>
    <row r="19" spans="1:26" ht="102.75" customHeight="1">
      <c r="A19" s="508" t="str">
        <f>IF(OR('基本情報(Data)'!$F$4="英語 English",'基本情報(Data)'!$F$4="英語 English/学位記氏名漢字 kanji"), IF('論文情報(Papers)'!$F$5&lt;&gt;"",'論文情報(Papers)'!$F$5,""),IF('論文情報(Papers)'!$F$6&lt;&gt;"",'論文情報(Papers)'!$F$6,""))</f>
        <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row>
    <row r="20" spans="1:26" ht="16.5" customHeight="1">
      <c r="B20" s="28"/>
      <c r="C20" s="28"/>
      <c r="D20" s="28"/>
      <c r="E20" s="28"/>
      <c r="F20" s="28"/>
      <c r="G20" s="28"/>
      <c r="H20" s="28"/>
      <c r="I20" s="28"/>
      <c r="J20" s="28"/>
      <c r="K20" s="28"/>
      <c r="L20" s="28"/>
      <c r="M20" s="28"/>
      <c r="N20" s="28"/>
      <c r="O20" s="28"/>
      <c r="P20" s="28"/>
      <c r="Q20" s="28"/>
      <c r="R20" s="28"/>
      <c r="S20" s="28"/>
      <c r="T20" s="28"/>
      <c r="U20" s="28"/>
      <c r="V20" s="28"/>
      <c r="W20" s="28"/>
      <c r="X20" s="28"/>
    </row>
    <row r="21" spans="1:26" ht="16.5" customHeight="1">
      <c r="A21" s="504" t="s">
        <v>284</v>
      </c>
      <c r="B21" s="504"/>
      <c r="C21" s="504"/>
      <c r="D21" s="505" t="s">
        <v>281</v>
      </c>
      <c r="E21" s="506"/>
      <c r="F21" s="506"/>
      <c r="G21" s="506"/>
      <c r="H21" s="506"/>
      <c r="I21" s="506"/>
      <c r="J21" s="506"/>
      <c r="K21" s="506"/>
      <c r="L21" s="506"/>
      <c r="M21" s="506"/>
      <c r="N21" s="506"/>
      <c r="O21" s="506"/>
      <c r="P21" s="506"/>
      <c r="Q21" s="506"/>
      <c r="R21" s="506"/>
      <c r="S21" s="506"/>
      <c r="T21" s="506"/>
      <c r="U21" s="506"/>
      <c r="V21" s="506"/>
      <c r="W21" s="506"/>
      <c r="X21" s="506"/>
      <c r="Y21" s="506"/>
      <c r="Z21" s="30"/>
    </row>
    <row r="22" spans="1:26" ht="24" customHeight="1">
      <c r="A22" s="504"/>
      <c r="B22" s="504"/>
      <c r="C22" s="504"/>
      <c r="D22" s="507" t="s">
        <v>280</v>
      </c>
      <c r="E22" s="507"/>
      <c r="F22" s="507"/>
      <c r="G22" s="507"/>
      <c r="H22" s="507"/>
      <c r="I22" s="507"/>
      <c r="J22" s="507"/>
      <c r="K22" s="507"/>
      <c r="L22" s="507"/>
      <c r="M22" s="507"/>
      <c r="N22" s="507"/>
      <c r="O22" s="507"/>
      <c r="P22" s="507"/>
      <c r="Q22" s="507"/>
      <c r="R22" s="507"/>
      <c r="S22" s="507"/>
      <c r="T22" s="507"/>
      <c r="U22" s="507"/>
      <c r="V22" s="507"/>
      <c r="W22" s="507"/>
      <c r="X22" s="507"/>
      <c r="Y22" s="507"/>
    </row>
    <row r="23" spans="1:26" ht="11.25" customHeight="1">
      <c r="A23" s="94"/>
      <c r="B23" s="94"/>
      <c r="C23" s="94"/>
      <c r="D23" s="29"/>
      <c r="E23" s="29"/>
      <c r="F23" s="29"/>
      <c r="G23" s="29"/>
      <c r="H23" s="29"/>
      <c r="I23" s="29"/>
      <c r="J23" s="29"/>
      <c r="K23" s="29"/>
      <c r="L23" s="29"/>
      <c r="M23" s="29"/>
      <c r="N23" s="29"/>
      <c r="O23" s="29"/>
      <c r="P23" s="29"/>
      <c r="Q23" s="29"/>
      <c r="R23" s="29"/>
      <c r="S23" s="29"/>
      <c r="T23" s="29"/>
      <c r="U23" s="29"/>
      <c r="V23" s="29"/>
      <c r="W23" s="29"/>
      <c r="X23" s="29"/>
      <c r="Y23" s="29"/>
    </row>
    <row r="24" spans="1:26" ht="16.5" customHeight="1">
      <c r="C24" s="494" t="s">
        <v>457</v>
      </c>
      <c r="D24" s="495"/>
      <c r="E24" s="495"/>
      <c r="F24" s="495"/>
      <c r="G24" s="495"/>
      <c r="H24" s="495"/>
      <c r="I24" s="495"/>
      <c r="J24" s="496"/>
      <c r="K24" s="515" t="s">
        <v>455</v>
      </c>
      <c r="L24" s="516"/>
      <c r="M24" s="516"/>
      <c r="N24" s="516"/>
      <c r="O24" s="516"/>
      <c r="P24" s="516"/>
      <c r="Q24" s="517"/>
      <c r="R24" s="515" t="s">
        <v>453</v>
      </c>
      <c r="S24" s="516"/>
      <c r="T24" s="516"/>
      <c r="U24" s="516"/>
      <c r="V24" s="516"/>
      <c r="W24" s="516"/>
      <c r="X24" s="517"/>
    </row>
    <row r="25" spans="1:26" ht="16.5" customHeight="1">
      <c r="C25" s="497"/>
      <c r="D25" s="498"/>
      <c r="E25" s="498"/>
      <c r="F25" s="498"/>
      <c r="G25" s="498"/>
      <c r="H25" s="498"/>
      <c r="I25" s="498"/>
      <c r="J25" s="499"/>
      <c r="K25" s="518"/>
      <c r="L25" s="519"/>
      <c r="M25" s="519"/>
      <c r="N25" s="519"/>
      <c r="O25" s="519"/>
      <c r="P25" s="519"/>
      <c r="Q25" s="520"/>
      <c r="R25" s="518"/>
      <c r="S25" s="519"/>
      <c r="T25" s="519"/>
      <c r="U25" s="519"/>
      <c r="V25" s="519"/>
      <c r="W25" s="519"/>
      <c r="X25" s="520"/>
    </row>
    <row r="26" spans="1:26" ht="16.5" customHeight="1">
      <c r="C26" s="497"/>
      <c r="D26" s="498"/>
      <c r="E26" s="498"/>
      <c r="F26" s="498"/>
      <c r="G26" s="498"/>
      <c r="H26" s="498"/>
      <c r="I26" s="498"/>
      <c r="J26" s="499"/>
      <c r="K26" s="518"/>
      <c r="L26" s="519"/>
      <c r="M26" s="519"/>
      <c r="N26" s="519"/>
      <c r="O26" s="519"/>
      <c r="P26" s="519"/>
      <c r="Q26" s="520"/>
      <c r="R26" s="518"/>
      <c r="S26" s="519"/>
      <c r="T26" s="519"/>
      <c r="U26" s="519"/>
      <c r="V26" s="519"/>
      <c r="W26" s="519"/>
      <c r="X26" s="520"/>
    </row>
    <row r="27" spans="1:26" ht="16.5" customHeight="1">
      <c r="C27" s="497"/>
      <c r="D27" s="498"/>
      <c r="E27" s="498"/>
      <c r="F27" s="498"/>
      <c r="G27" s="498"/>
      <c r="H27" s="498"/>
      <c r="I27" s="498"/>
      <c r="J27" s="499"/>
      <c r="K27" s="518"/>
      <c r="L27" s="519"/>
      <c r="M27" s="519"/>
      <c r="N27" s="519"/>
      <c r="O27" s="519"/>
      <c r="P27" s="519"/>
      <c r="Q27" s="520"/>
      <c r="R27" s="518"/>
      <c r="S27" s="519"/>
      <c r="T27" s="519"/>
      <c r="U27" s="519"/>
      <c r="V27" s="519"/>
      <c r="W27" s="519"/>
      <c r="X27" s="520"/>
    </row>
    <row r="28" spans="1:26" ht="16.5" customHeight="1">
      <c r="C28" s="500"/>
      <c r="D28" s="501"/>
      <c r="E28" s="501"/>
      <c r="F28" s="501"/>
      <c r="G28" s="501"/>
      <c r="H28" s="501"/>
      <c r="I28" s="501"/>
      <c r="J28" s="502"/>
      <c r="K28" s="521"/>
      <c r="L28" s="522"/>
      <c r="M28" s="522"/>
      <c r="N28" s="522"/>
      <c r="O28" s="522"/>
      <c r="P28" s="522"/>
      <c r="Q28" s="523"/>
      <c r="R28" s="521"/>
      <c r="S28" s="522"/>
      <c r="T28" s="522"/>
      <c r="U28" s="522"/>
      <c r="V28" s="522"/>
      <c r="W28" s="522"/>
      <c r="X28" s="523"/>
    </row>
    <row r="29" spans="1:26" ht="16.5" customHeight="1">
      <c r="C29" s="465" t="s">
        <v>285</v>
      </c>
      <c r="D29" s="466"/>
      <c r="E29" s="466"/>
      <c r="F29" s="466"/>
      <c r="G29" s="466"/>
      <c r="H29" s="466"/>
      <c r="I29" s="466"/>
      <c r="J29" s="467"/>
      <c r="K29" s="477" t="s">
        <v>456</v>
      </c>
      <c r="L29" s="478"/>
      <c r="M29" s="478"/>
      <c r="N29" s="478"/>
      <c r="O29" s="478"/>
      <c r="P29" s="478"/>
      <c r="Q29" s="479"/>
      <c r="R29" s="477" t="s">
        <v>454</v>
      </c>
      <c r="S29" s="486"/>
      <c r="T29" s="486"/>
      <c r="U29" s="486"/>
      <c r="V29" s="486"/>
      <c r="W29" s="486"/>
      <c r="X29" s="487"/>
    </row>
    <row r="30" spans="1:26" ht="16.5" customHeight="1">
      <c r="C30" s="471" t="s">
        <v>89</v>
      </c>
      <c r="D30" s="472"/>
      <c r="E30" s="472"/>
      <c r="F30" s="472"/>
      <c r="G30" s="472"/>
      <c r="H30" s="472"/>
      <c r="I30" s="472"/>
      <c r="J30" s="473"/>
      <c r="K30" s="480"/>
      <c r="L30" s="481"/>
      <c r="M30" s="481"/>
      <c r="N30" s="481"/>
      <c r="O30" s="481"/>
      <c r="P30" s="481"/>
      <c r="Q30" s="482"/>
      <c r="R30" s="488"/>
      <c r="S30" s="489"/>
      <c r="T30" s="489"/>
      <c r="U30" s="489"/>
      <c r="V30" s="489"/>
      <c r="W30" s="489"/>
      <c r="X30" s="490"/>
    </row>
    <row r="31" spans="1:26" ht="27" customHeight="1">
      <c r="C31" s="474"/>
      <c r="D31" s="475"/>
      <c r="E31" s="475"/>
      <c r="F31" s="475"/>
      <c r="G31" s="475"/>
      <c r="H31" s="475"/>
      <c r="I31" s="475"/>
      <c r="J31" s="476"/>
      <c r="K31" s="483"/>
      <c r="L31" s="484"/>
      <c r="M31" s="484"/>
      <c r="N31" s="484"/>
      <c r="O31" s="484"/>
      <c r="P31" s="484"/>
      <c r="Q31" s="485"/>
      <c r="R31" s="491"/>
      <c r="S31" s="492"/>
      <c r="T31" s="492"/>
      <c r="U31" s="492"/>
      <c r="V31" s="492"/>
      <c r="W31" s="492"/>
      <c r="X31" s="493"/>
    </row>
    <row r="32" spans="1:26" ht="16.5" customHeight="1">
      <c r="C32" s="465" t="s">
        <v>286</v>
      </c>
      <c r="D32" s="466"/>
      <c r="E32" s="466"/>
      <c r="F32" s="466"/>
      <c r="G32" s="466"/>
      <c r="H32" s="466"/>
      <c r="I32" s="466"/>
      <c r="J32" s="467"/>
      <c r="K32" s="477" t="s">
        <v>456</v>
      </c>
      <c r="L32" s="478"/>
      <c r="M32" s="478"/>
      <c r="N32" s="478"/>
      <c r="O32" s="478"/>
      <c r="P32" s="478"/>
      <c r="Q32" s="479"/>
      <c r="R32" s="477" t="s">
        <v>454</v>
      </c>
      <c r="S32" s="486"/>
      <c r="T32" s="486"/>
      <c r="U32" s="486"/>
      <c r="V32" s="486"/>
      <c r="W32" s="486"/>
      <c r="X32" s="487"/>
    </row>
    <row r="33" spans="1:25" ht="16.5" customHeight="1">
      <c r="C33" s="471" t="s">
        <v>91</v>
      </c>
      <c r="D33" s="472"/>
      <c r="E33" s="472"/>
      <c r="F33" s="472"/>
      <c r="G33" s="472"/>
      <c r="H33" s="472"/>
      <c r="I33" s="472"/>
      <c r="J33" s="473"/>
      <c r="K33" s="480"/>
      <c r="L33" s="481"/>
      <c r="M33" s="481"/>
      <c r="N33" s="481"/>
      <c r="O33" s="481"/>
      <c r="P33" s="481"/>
      <c r="Q33" s="482"/>
      <c r="R33" s="488"/>
      <c r="S33" s="489"/>
      <c r="T33" s="489"/>
      <c r="U33" s="489"/>
      <c r="V33" s="489"/>
      <c r="W33" s="489"/>
      <c r="X33" s="490"/>
    </row>
    <row r="34" spans="1:25" ht="27" customHeight="1">
      <c r="C34" s="474"/>
      <c r="D34" s="475"/>
      <c r="E34" s="475"/>
      <c r="F34" s="475"/>
      <c r="G34" s="475"/>
      <c r="H34" s="475"/>
      <c r="I34" s="475"/>
      <c r="J34" s="476"/>
      <c r="K34" s="483"/>
      <c r="L34" s="484"/>
      <c r="M34" s="484"/>
      <c r="N34" s="484"/>
      <c r="O34" s="484"/>
      <c r="P34" s="484"/>
      <c r="Q34" s="485"/>
      <c r="R34" s="491"/>
      <c r="S34" s="492"/>
      <c r="T34" s="492"/>
      <c r="U34" s="492"/>
      <c r="V34" s="492"/>
      <c r="W34" s="492"/>
      <c r="X34" s="493"/>
    </row>
    <row r="35" spans="1:25" ht="15" customHeight="1">
      <c r="A35" s="31"/>
      <c r="B35" s="31"/>
      <c r="C35" s="31"/>
      <c r="D35" s="31"/>
      <c r="E35" s="31"/>
      <c r="F35" s="31"/>
      <c r="G35" s="31"/>
      <c r="H35" s="31"/>
      <c r="I35" s="32"/>
      <c r="J35" s="32"/>
      <c r="K35" s="32"/>
      <c r="L35" s="32"/>
      <c r="M35" s="32"/>
      <c r="N35" s="32"/>
      <c r="O35" s="32"/>
      <c r="P35" s="32"/>
      <c r="Q35" s="32"/>
      <c r="R35" s="32"/>
      <c r="S35" s="32"/>
      <c r="T35" s="32"/>
      <c r="U35" s="32"/>
      <c r="V35" s="32"/>
      <c r="W35" s="32"/>
      <c r="X35" s="32"/>
      <c r="Y35" s="32"/>
    </row>
    <row r="36" spans="1:25" ht="16.5" customHeight="1">
      <c r="A36" s="468" t="s">
        <v>287</v>
      </c>
      <c r="B36" s="468"/>
      <c r="C36" s="468"/>
      <c r="D36" s="364" t="s">
        <v>288</v>
      </c>
      <c r="E36" s="364"/>
      <c r="F36" s="364"/>
      <c r="G36" s="364"/>
      <c r="H36" s="364"/>
      <c r="I36" s="364"/>
      <c r="J36" s="364"/>
      <c r="K36" s="364"/>
      <c r="L36" s="364"/>
      <c r="M36" s="364"/>
      <c r="N36" s="364"/>
      <c r="O36" s="364"/>
      <c r="P36" s="364"/>
      <c r="Q36" s="364"/>
      <c r="R36" s="364"/>
      <c r="S36" s="364"/>
      <c r="T36" s="364"/>
      <c r="U36" s="364"/>
      <c r="V36" s="364"/>
      <c r="W36" s="364"/>
      <c r="X36" s="364"/>
      <c r="Y36" s="364"/>
    </row>
    <row r="37" spans="1:25" ht="78" customHeight="1">
      <c r="A37" s="469"/>
      <c r="B37" s="469"/>
      <c r="C37" s="469"/>
      <c r="D37" s="470" t="s">
        <v>283</v>
      </c>
      <c r="E37" s="167"/>
      <c r="F37" s="167"/>
      <c r="G37" s="167"/>
      <c r="H37" s="167"/>
      <c r="I37" s="167"/>
      <c r="J37" s="167"/>
      <c r="K37" s="167"/>
      <c r="L37" s="167"/>
      <c r="M37" s="167"/>
      <c r="N37" s="167"/>
      <c r="O37" s="167"/>
      <c r="P37" s="167"/>
      <c r="Q37" s="167"/>
      <c r="R37" s="167"/>
      <c r="S37" s="167"/>
      <c r="T37" s="167"/>
      <c r="U37" s="167"/>
      <c r="V37" s="167"/>
      <c r="W37" s="167"/>
      <c r="X37" s="167"/>
      <c r="Y37" s="167"/>
    </row>
    <row r="38" spans="1:25" ht="16.5" customHeight="1">
      <c r="B38" s="28"/>
      <c r="C38" s="28"/>
      <c r="D38" s="28"/>
      <c r="E38" s="28"/>
      <c r="F38" s="28"/>
      <c r="G38" s="28"/>
      <c r="H38" s="28"/>
      <c r="I38" s="28"/>
      <c r="J38" s="28"/>
      <c r="K38" s="28"/>
      <c r="L38" s="28"/>
      <c r="M38" s="28"/>
      <c r="N38" s="28"/>
      <c r="O38" s="28"/>
      <c r="P38" s="28"/>
      <c r="Q38" s="28"/>
      <c r="R38" s="28"/>
      <c r="S38" s="28"/>
      <c r="T38" s="28"/>
      <c r="U38" s="28"/>
      <c r="V38" s="28"/>
      <c r="W38" s="28"/>
      <c r="X38" s="28"/>
    </row>
    <row r="39" spans="1:25" ht="16.5" customHeight="1">
      <c r="B39" s="28"/>
      <c r="C39" s="28"/>
      <c r="D39" s="28"/>
      <c r="E39" s="28"/>
      <c r="F39" s="28"/>
      <c r="G39" s="28"/>
      <c r="H39" s="28"/>
      <c r="I39" s="28"/>
      <c r="J39" s="28"/>
      <c r="K39" s="28"/>
      <c r="L39" s="28"/>
      <c r="M39" s="28"/>
      <c r="N39" s="28"/>
      <c r="O39" s="28"/>
      <c r="P39" s="28"/>
      <c r="Q39" s="28"/>
      <c r="R39" s="28"/>
      <c r="S39" s="28"/>
      <c r="T39" s="28"/>
      <c r="U39" s="28"/>
      <c r="V39" s="28"/>
      <c r="W39" s="28"/>
      <c r="X39" s="28"/>
    </row>
    <row r="40" spans="1:25" ht="16.5" customHeight="1">
      <c r="B40" s="28"/>
      <c r="C40" s="28"/>
      <c r="D40" s="28"/>
      <c r="E40" s="28"/>
      <c r="F40" s="28"/>
      <c r="G40" s="28"/>
      <c r="H40" s="28"/>
      <c r="I40" s="28"/>
      <c r="J40" s="28"/>
      <c r="K40" s="28"/>
      <c r="L40" s="28"/>
      <c r="M40" s="28"/>
      <c r="N40" s="28"/>
      <c r="O40" s="28"/>
      <c r="P40" s="28"/>
      <c r="Q40" s="28"/>
      <c r="R40" s="28"/>
      <c r="S40" s="28"/>
      <c r="T40" s="28"/>
      <c r="U40" s="28"/>
      <c r="V40" s="28"/>
      <c r="W40" s="28"/>
      <c r="X40" s="28"/>
    </row>
    <row r="41" spans="1:25" ht="16.5" customHeight="1">
      <c r="B41" s="28"/>
      <c r="C41" s="28"/>
      <c r="D41" s="28"/>
      <c r="E41" s="28"/>
      <c r="F41" s="28"/>
      <c r="G41" s="28"/>
      <c r="H41" s="28"/>
      <c r="I41" s="28"/>
      <c r="J41" s="28"/>
      <c r="K41" s="28"/>
      <c r="L41" s="28"/>
      <c r="M41" s="28"/>
      <c r="N41" s="28"/>
      <c r="O41" s="28"/>
      <c r="P41" s="28"/>
      <c r="Q41" s="28"/>
      <c r="R41" s="28"/>
      <c r="S41" s="28"/>
      <c r="T41" s="28"/>
      <c r="U41" s="28"/>
      <c r="V41" s="28"/>
      <c r="W41" s="28"/>
      <c r="X41" s="28"/>
    </row>
    <row r="42" spans="1:25" ht="16.5" customHeight="1">
      <c r="B42" s="28"/>
      <c r="C42" s="28"/>
      <c r="D42" s="28"/>
      <c r="E42" s="28"/>
      <c r="F42" s="28"/>
      <c r="G42" s="28"/>
      <c r="H42" s="28"/>
      <c r="I42" s="28"/>
      <c r="J42" s="28"/>
      <c r="K42" s="28"/>
      <c r="L42" s="28"/>
      <c r="M42" s="28"/>
      <c r="N42" s="28"/>
      <c r="O42" s="28"/>
      <c r="P42" s="28"/>
      <c r="Q42" s="28"/>
      <c r="R42" s="28"/>
      <c r="S42" s="28"/>
      <c r="T42" s="28"/>
      <c r="U42" s="28"/>
      <c r="V42" s="28"/>
      <c r="W42" s="28"/>
      <c r="X42" s="28"/>
    </row>
    <row r="43" spans="1:25" ht="16.5" customHeight="1">
      <c r="B43" s="28"/>
      <c r="C43" s="28"/>
      <c r="D43" s="28"/>
      <c r="E43" s="28"/>
      <c r="F43" s="28"/>
      <c r="G43" s="28"/>
      <c r="H43" s="28"/>
      <c r="I43" s="28"/>
      <c r="J43" s="28"/>
      <c r="K43" s="28"/>
      <c r="L43" s="28"/>
      <c r="M43" s="28"/>
      <c r="N43" s="28"/>
      <c r="O43" s="28"/>
      <c r="P43" s="28"/>
      <c r="Q43" s="28"/>
      <c r="R43" s="28"/>
      <c r="S43" s="28"/>
      <c r="T43" s="28"/>
      <c r="U43" s="28"/>
      <c r="V43" s="28"/>
      <c r="W43" s="28"/>
      <c r="X43" s="28"/>
    </row>
    <row r="44" spans="1:25" ht="16.5" customHeight="1">
      <c r="B44" s="28"/>
      <c r="C44" s="28"/>
      <c r="D44" s="28"/>
      <c r="E44" s="28"/>
      <c r="F44" s="28"/>
      <c r="G44" s="28"/>
      <c r="H44" s="28"/>
      <c r="I44" s="28"/>
      <c r="J44" s="28"/>
      <c r="K44" s="28"/>
      <c r="L44" s="28"/>
      <c r="M44" s="28"/>
      <c r="N44" s="28"/>
      <c r="O44" s="28"/>
      <c r="P44" s="28"/>
      <c r="Q44" s="28"/>
      <c r="R44" s="28"/>
      <c r="S44" s="28"/>
      <c r="T44" s="28"/>
      <c r="U44" s="28"/>
      <c r="V44" s="28"/>
      <c r="W44" s="28"/>
      <c r="X44" s="28"/>
    </row>
    <row r="45" spans="1:25" ht="16.5" customHeight="1">
      <c r="B45" s="28"/>
      <c r="C45" s="28"/>
      <c r="D45" s="28"/>
      <c r="E45" s="28"/>
      <c r="F45" s="28"/>
      <c r="G45" s="28"/>
      <c r="H45" s="28"/>
      <c r="I45" s="28"/>
      <c r="J45" s="28"/>
      <c r="K45" s="28"/>
      <c r="L45" s="28"/>
      <c r="M45" s="28"/>
      <c r="N45" s="28"/>
      <c r="O45" s="28"/>
      <c r="P45" s="28"/>
      <c r="Q45" s="28"/>
      <c r="R45" s="28"/>
      <c r="S45" s="28"/>
      <c r="T45" s="28"/>
      <c r="U45" s="28"/>
      <c r="V45" s="28"/>
      <c r="W45" s="28"/>
      <c r="X45" s="28"/>
    </row>
    <row r="46" spans="1:25" ht="16.5" customHeight="1">
      <c r="B46" s="28"/>
      <c r="C46" s="28"/>
      <c r="D46" s="28"/>
      <c r="E46" s="28"/>
      <c r="F46" s="28"/>
      <c r="G46" s="28"/>
      <c r="H46" s="28"/>
      <c r="I46" s="28"/>
      <c r="J46" s="28"/>
      <c r="K46" s="28"/>
      <c r="L46" s="28"/>
      <c r="M46" s="28"/>
      <c r="N46" s="28"/>
      <c r="O46" s="28"/>
      <c r="P46" s="28"/>
      <c r="Q46" s="28"/>
      <c r="R46" s="28"/>
      <c r="S46" s="28"/>
      <c r="T46" s="28"/>
      <c r="U46" s="28"/>
      <c r="V46" s="28"/>
      <c r="W46" s="28"/>
      <c r="X46" s="28"/>
    </row>
    <row r="47" spans="1:25" ht="16.5" customHeight="1">
      <c r="B47" s="28"/>
      <c r="C47" s="28"/>
      <c r="D47" s="28"/>
      <c r="E47" s="28"/>
      <c r="F47" s="28"/>
      <c r="G47" s="28"/>
      <c r="H47" s="28"/>
      <c r="I47" s="28"/>
      <c r="J47" s="28"/>
      <c r="K47" s="28"/>
      <c r="L47" s="28"/>
      <c r="M47" s="28"/>
      <c r="N47" s="28"/>
      <c r="O47" s="28"/>
      <c r="P47" s="28"/>
      <c r="Q47" s="28"/>
      <c r="R47" s="28"/>
      <c r="S47" s="28"/>
      <c r="T47" s="28"/>
      <c r="U47" s="28"/>
      <c r="V47" s="28"/>
      <c r="W47" s="28"/>
      <c r="X47" s="28"/>
    </row>
    <row r="48" spans="1:25" ht="16.5" customHeight="1">
      <c r="B48" s="28"/>
      <c r="C48" s="28"/>
      <c r="D48" s="28"/>
      <c r="E48" s="28"/>
      <c r="F48" s="28"/>
      <c r="G48" s="28"/>
      <c r="H48" s="28"/>
      <c r="I48" s="28"/>
      <c r="J48" s="28"/>
      <c r="K48" s="28"/>
      <c r="L48" s="28"/>
      <c r="M48" s="28"/>
      <c r="N48" s="28"/>
      <c r="O48" s="28"/>
      <c r="P48" s="28"/>
      <c r="Q48" s="28"/>
      <c r="R48" s="28"/>
      <c r="S48" s="28"/>
      <c r="T48" s="28"/>
      <c r="U48" s="28"/>
      <c r="V48" s="28"/>
      <c r="W48" s="28"/>
      <c r="X48" s="28"/>
    </row>
    <row r="49" spans="2:24" ht="16.5" customHeight="1">
      <c r="B49" s="28"/>
      <c r="C49" s="28"/>
      <c r="D49" s="28"/>
      <c r="E49" s="28"/>
      <c r="F49" s="28"/>
      <c r="G49" s="28"/>
      <c r="H49" s="28"/>
      <c r="I49" s="28"/>
      <c r="J49" s="28"/>
      <c r="K49" s="28"/>
      <c r="L49" s="28"/>
      <c r="M49" s="28"/>
      <c r="N49" s="28"/>
      <c r="O49" s="28"/>
      <c r="P49" s="28"/>
      <c r="Q49" s="28"/>
      <c r="R49" s="28"/>
      <c r="S49" s="28"/>
      <c r="T49" s="28"/>
      <c r="U49" s="28"/>
      <c r="V49" s="28"/>
      <c r="W49" s="28"/>
      <c r="X49" s="28"/>
    </row>
    <row r="50" spans="2:24" ht="16.5" customHeight="1">
      <c r="B50" s="28"/>
      <c r="C50" s="28"/>
      <c r="D50" s="28"/>
      <c r="E50" s="28"/>
      <c r="F50" s="28"/>
      <c r="G50" s="28"/>
      <c r="H50" s="28"/>
      <c r="I50" s="28"/>
      <c r="J50" s="28"/>
      <c r="K50" s="28"/>
      <c r="L50" s="28"/>
      <c r="M50" s="28"/>
      <c r="N50" s="28"/>
      <c r="O50" s="28"/>
      <c r="P50" s="28"/>
      <c r="Q50" s="28"/>
      <c r="R50" s="28"/>
      <c r="S50" s="28"/>
      <c r="T50" s="28"/>
      <c r="U50" s="28"/>
      <c r="V50" s="28"/>
      <c r="W50" s="28"/>
      <c r="X50" s="28"/>
    </row>
    <row r="51" spans="2:24" ht="18.75" customHeight="1"/>
    <row r="52" spans="2:24" ht="18.75" customHeight="1"/>
    <row r="53" spans="2:24" ht="18.75" customHeight="1"/>
    <row r="54" spans="2:24" ht="18.75" customHeight="1"/>
    <row r="55" spans="2:24" ht="18.75" customHeight="1"/>
    <row r="56" spans="2:24" ht="18.75" customHeight="1"/>
    <row r="57" spans="2:24" ht="18.75" customHeight="1"/>
    <row r="58" spans="2:24" ht="18.75" customHeight="1"/>
  </sheetData>
  <sheetProtection sheet="1" formatCells="0"/>
  <protectedRanges>
    <protectedRange sqref="T19:Y19 B19:S19" name="範囲1_4"/>
  </protectedRanges>
  <mergeCells count="31">
    <mergeCell ref="B7:J7"/>
    <mergeCell ref="A3:Y3"/>
    <mergeCell ref="A4:Y4"/>
    <mergeCell ref="V9:X9"/>
    <mergeCell ref="L6:N6"/>
    <mergeCell ref="B8:K8"/>
    <mergeCell ref="C24:J28"/>
    <mergeCell ref="L10:N10"/>
    <mergeCell ref="A16:Y16"/>
    <mergeCell ref="A21:C22"/>
    <mergeCell ref="D21:Y21"/>
    <mergeCell ref="D22:Y22"/>
    <mergeCell ref="A19:Y19"/>
    <mergeCell ref="V13:X13"/>
    <mergeCell ref="A15:Y15"/>
    <mergeCell ref="B11:J11"/>
    <mergeCell ref="A18:Y18"/>
    <mergeCell ref="K24:Q28"/>
    <mergeCell ref="R24:X28"/>
    <mergeCell ref="B12:L12"/>
    <mergeCell ref="C29:J29"/>
    <mergeCell ref="A36:C37"/>
    <mergeCell ref="D36:Y36"/>
    <mergeCell ref="D37:Y37"/>
    <mergeCell ref="C30:J31"/>
    <mergeCell ref="C32:J32"/>
    <mergeCell ref="C33:J34"/>
    <mergeCell ref="K29:Q31"/>
    <mergeCell ref="K32:Q34"/>
    <mergeCell ref="R29:X31"/>
    <mergeCell ref="R32:X34"/>
  </mergeCells>
  <phoneticPr fontId="1"/>
  <printOptions horizontalCentered="1" verticalCentered="1"/>
  <pageMargins left="0.78740157480314965" right="0.78740157480314965" top="0.59055118110236227" bottom="0.59055118110236227"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3" id="{4D4EBF0E-9CE6-44F8-9E41-3BF968B8EE19}">
            <xm:f>#REF!&lt;&gt;Form2論文目録!#REF!</xm:f>
            <x14:dxf>
              <fill>
                <patternFill>
                  <bgColor rgb="FFFFFF00"/>
                </patternFill>
              </fill>
            </x14:dxf>
          </x14:cfRule>
          <xm:sqref>Z11:Z12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58353-3D5D-44F9-832A-6121E4978338}">
  <sheetPr codeName="Sheet11"/>
  <dimension ref="A2:AI58"/>
  <sheetViews>
    <sheetView workbookViewId="0">
      <selection activeCell="F33" sqref="F33:AE33"/>
    </sheetView>
  </sheetViews>
  <sheetFormatPr defaultColWidth="9" defaultRowHeight="14.25"/>
  <cols>
    <col min="1" max="5" width="4.25" style="1" customWidth="1"/>
    <col min="6" max="6" width="1.375" style="1" customWidth="1"/>
    <col min="7" max="7" width="1.125" style="1" customWidth="1"/>
    <col min="8" max="8" width="1.25" style="1" customWidth="1"/>
    <col min="9" max="9" width="2.5" style="1" customWidth="1"/>
    <col min="10" max="10" width="1.5" style="1" customWidth="1"/>
    <col min="11" max="11" width="0.875" style="1" customWidth="1"/>
    <col min="12" max="14" width="2.5" style="1" customWidth="1"/>
    <col min="15" max="15" width="6.875" style="1" customWidth="1"/>
    <col min="16" max="30" width="2.5" style="1" customWidth="1"/>
    <col min="31" max="31" width="4.125" style="1" customWidth="1"/>
    <col min="32" max="37" width="2.625" style="1" customWidth="1"/>
    <col min="38" max="38" width="2.5" style="1" customWidth="1"/>
    <col min="39" max="42" width="2.625" style="1" customWidth="1"/>
    <col min="43" max="16384" width="9" style="1"/>
  </cols>
  <sheetData>
    <row r="2" spans="1:31">
      <c r="T2" s="460"/>
      <c r="U2" s="460"/>
      <c r="V2" s="460"/>
      <c r="W2" s="460"/>
      <c r="X2" s="14" t="s">
        <v>36</v>
      </c>
      <c r="Y2" s="460"/>
      <c r="Z2" s="460"/>
      <c r="AA2" s="1" t="s">
        <v>16</v>
      </c>
      <c r="AB2" s="460"/>
      <c r="AC2" s="460"/>
      <c r="AD2" s="1" t="s">
        <v>52</v>
      </c>
    </row>
    <row r="3" spans="1:31" ht="15" customHeight="1">
      <c r="W3" s="353" t="s">
        <v>2</v>
      </c>
      <c r="X3" s="353"/>
      <c r="Y3" s="353"/>
      <c r="Z3" s="353" t="s">
        <v>1</v>
      </c>
      <c r="AA3" s="353"/>
      <c r="AB3" s="353"/>
      <c r="AC3" s="353" t="s">
        <v>3</v>
      </c>
      <c r="AD3" s="353"/>
      <c r="AE3" s="353"/>
    </row>
    <row r="4" spans="1:31" ht="15" customHeight="1">
      <c r="U4" s="11"/>
      <c r="V4" s="11"/>
      <c r="W4" s="11"/>
      <c r="X4" s="11"/>
      <c r="Y4" s="11"/>
      <c r="Z4" s="11"/>
      <c r="AA4" s="11"/>
      <c r="AB4" s="11"/>
      <c r="AC4" s="11"/>
    </row>
    <row r="5" spans="1:31">
      <c r="A5" s="27"/>
      <c r="B5" s="4"/>
      <c r="C5" s="4"/>
      <c r="D5" s="4"/>
      <c r="E5" s="4"/>
      <c r="F5" s="4"/>
      <c r="G5" s="4"/>
      <c r="H5" s="4"/>
      <c r="I5" s="4"/>
      <c r="J5" s="4"/>
      <c r="K5" s="4"/>
      <c r="L5" s="4"/>
      <c r="M5" s="4"/>
      <c r="N5" s="4"/>
      <c r="O5" s="4"/>
      <c r="P5" s="4"/>
    </row>
    <row r="6" spans="1:31" ht="13.5" customHeight="1"/>
    <row r="7" spans="1:31" ht="30" customHeight="1">
      <c r="A7" s="525" t="s">
        <v>90</v>
      </c>
      <c r="B7" s="525"/>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525"/>
    </row>
    <row r="8" spans="1:31" ht="19.5" customHeight="1">
      <c r="A8" s="351" t="s">
        <v>91</v>
      </c>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row>
    <row r="9" spans="1:31">
      <c r="I9" s="10"/>
      <c r="J9" s="10"/>
      <c r="K9" s="10"/>
      <c r="L9" s="10"/>
      <c r="M9" s="10"/>
      <c r="N9" s="10"/>
      <c r="O9" s="10"/>
      <c r="P9" s="10"/>
      <c r="Q9" s="10"/>
      <c r="R9" s="10"/>
      <c r="S9" s="10"/>
      <c r="T9" s="10"/>
      <c r="U9" s="10"/>
      <c r="V9" s="10"/>
      <c r="W9" s="10"/>
    </row>
    <row r="10" spans="1:31" ht="13.5" customHeight="1">
      <c r="A10" s="443" t="s">
        <v>92</v>
      </c>
      <c r="B10" s="443"/>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row>
    <row r="11" spans="1:31" ht="18.75" customHeight="1">
      <c r="A11" s="407" t="s">
        <v>93</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row>
    <row r="12" spans="1:31" ht="13.5" customHeight="1">
      <c r="A12" s="4"/>
      <c r="B12" s="4"/>
    </row>
    <row r="13" spans="1:31" ht="21" customHeight="1">
      <c r="A13" s="4"/>
      <c r="B13" s="4"/>
      <c r="L13" s="540" t="s">
        <v>94</v>
      </c>
      <c r="M13" s="540"/>
      <c r="N13" s="540"/>
      <c r="O13" s="540"/>
      <c r="Q13" s="34"/>
      <c r="R13" s="541" t="str">
        <f>IF('基本情報(Data)'!E4="","",YEAR('基本情報(Data)'!E4))</f>
        <v/>
      </c>
      <c r="S13" s="541"/>
      <c r="T13" s="541"/>
      <c r="U13" s="541"/>
      <c r="V13" s="541"/>
      <c r="W13" s="541"/>
      <c r="X13" s="541"/>
      <c r="Y13" s="541"/>
      <c r="Z13" s="35" t="s">
        <v>101</v>
      </c>
      <c r="AA13" s="34"/>
      <c r="AB13" s="34"/>
      <c r="AC13" s="34"/>
      <c r="AD13" s="34"/>
      <c r="AE13" s="34"/>
    </row>
    <row r="14" spans="1:31" ht="13.5" customHeight="1">
      <c r="L14" s="3" t="s">
        <v>95</v>
      </c>
    </row>
    <row r="15" spans="1:31" ht="29.25" customHeight="1">
      <c r="L15" s="540" t="s">
        <v>96</v>
      </c>
      <c r="M15" s="540"/>
      <c r="N15" s="540"/>
      <c r="O15" s="540"/>
      <c r="Q15" s="34"/>
      <c r="R15" s="532" t="str">
        <f>IF('基本情報(Data)'!F4="日本語 Japanese", IF('基本情報(Data)'!E14="","",VLOOKUP('基本情報(Data)'!E14,'基本情報(Data)'!C29:E32,2,0)),IF('基本情報(Data)'!E14="","",VLOOKUP('基本情報(Data)'!E14,'基本情報(Data)'!C29:E32,3,0)))</f>
        <v/>
      </c>
      <c r="S15" s="532"/>
      <c r="T15" s="532"/>
      <c r="U15" s="532"/>
      <c r="V15" s="532"/>
      <c r="W15" s="532"/>
      <c r="X15" s="532"/>
      <c r="Y15" s="532"/>
      <c r="Z15" s="532"/>
      <c r="AA15" s="532"/>
      <c r="AB15" s="532"/>
      <c r="AC15" s="532"/>
      <c r="AD15" s="532"/>
      <c r="AE15" s="532"/>
    </row>
    <row r="16" spans="1:31" ht="13.5" customHeight="1">
      <c r="L16" s="3" t="s">
        <v>97</v>
      </c>
      <c r="AC16" s="36"/>
    </row>
    <row r="17" spans="1:35" ht="29.25" customHeight="1">
      <c r="L17" s="540" t="s">
        <v>98</v>
      </c>
      <c r="M17" s="540"/>
      <c r="N17" s="540"/>
      <c r="O17" s="540"/>
      <c r="Q17" s="34"/>
      <c r="R17" s="532" t="str">
        <f>IF('基本情報(Data)'!F4="日本語 Japanese", IF('基本情報(Data)'!F14="","",VLOOKUP('基本情報(Data)'!F14,'基本情報(Data)'!C34:E40,2,0)),IF('基本情報(Data)'!F14="","",VLOOKUP('基本情報(Data)'!F14,'基本情報(Data)'!C34:E40,3,0)))</f>
        <v/>
      </c>
      <c r="S17" s="532"/>
      <c r="T17" s="532"/>
      <c r="U17" s="532"/>
      <c r="V17" s="532"/>
      <c r="W17" s="532"/>
      <c r="X17" s="532"/>
      <c r="Y17" s="532"/>
      <c r="Z17" s="532"/>
      <c r="AA17" s="532"/>
      <c r="AB17" s="532"/>
      <c r="AC17" s="532"/>
      <c r="AD17" s="532"/>
      <c r="AE17" s="532"/>
    </row>
    <row r="18" spans="1:35" ht="18.75" customHeight="1">
      <c r="L18" s="3" t="s">
        <v>99</v>
      </c>
    </row>
    <row r="19" spans="1:35" ht="21" customHeight="1">
      <c r="L19" s="540" t="s">
        <v>100</v>
      </c>
      <c r="M19" s="540"/>
      <c r="N19" s="540"/>
      <c r="O19" s="540"/>
      <c r="Q19" s="34"/>
      <c r="R19" s="533" t="str">
        <f>IF('基本情報(Data)'!F4="日本語 Japanese", IF('基本情報(Data)'!G14="","",VLOOKUP('基本情報(Data)'!G14,'基本情報(Data)'!F40:H41,2,0)),IF('基本情報(Data)'!G14="","",VLOOKUP('基本情報(Data)'!G14,'基本情報(Data)'!F40:H41,3,0)))</f>
        <v/>
      </c>
      <c r="S19" s="533"/>
      <c r="T19" s="533"/>
      <c r="U19" s="533"/>
      <c r="V19" s="533"/>
      <c r="W19" s="533"/>
      <c r="X19" s="533"/>
      <c r="Y19" s="533"/>
      <c r="Z19" s="533"/>
      <c r="AA19" s="533"/>
      <c r="AB19" s="533"/>
      <c r="AC19" s="533"/>
      <c r="AD19" s="533"/>
      <c r="AE19" s="533"/>
    </row>
    <row r="20" spans="1:35" ht="16.5" customHeight="1">
      <c r="L20" s="537" t="s">
        <v>452</v>
      </c>
      <c r="M20" s="538"/>
      <c r="N20" s="538"/>
      <c r="O20" s="538"/>
      <c r="P20" s="408"/>
      <c r="Q20" s="408"/>
    </row>
    <row r="21" spans="1:35" ht="16.5" customHeight="1">
      <c r="L21" s="33" t="s">
        <v>40</v>
      </c>
      <c r="M21" s="165"/>
      <c r="N21" s="165"/>
      <c r="O21" s="165"/>
      <c r="Q21" s="33"/>
    </row>
    <row r="22" spans="1:35" ht="21" customHeight="1">
      <c r="B22" s="28"/>
      <c r="C22" s="28"/>
      <c r="D22" s="28"/>
      <c r="E22" s="28"/>
      <c r="J22" s="28"/>
      <c r="K22" s="28"/>
      <c r="L22" s="540" t="s">
        <v>67</v>
      </c>
      <c r="M22" s="540"/>
      <c r="N22" s="540"/>
      <c r="O22" s="540"/>
      <c r="Q22" s="542"/>
      <c r="R22" s="542"/>
      <c r="S22" s="542"/>
      <c r="T22" s="542"/>
      <c r="U22" s="542"/>
      <c r="V22" s="542"/>
      <c r="W22" s="542"/>
      <c r="X22" s="542"/>
      <c r="Y22" s="542"/>
      <c r="Z22" s="542"/>
      <c r="AA22" s="542"/>
      <c r="AB22" s="542"/>
      <c r="AC22" s="542"/>
      <c r="AD22" s="542"/>
      <c r="AE22" s="145"/>
    </row>
    <row r="23" spans="1:35" ht="16.5" customHeight="1">
      <c r="L23" s="1" t="s">
        <v>9</v>
      </c>
      <c r="AC23" s="340" t="s">
        <v>10</v>
      </c>
      <c r="AD23" s="340"/>
      <c r="AE23" s="340"/>
    </row>
    <row r="24" spans="1:35" ht="16.5" customHeight="1">
      <c r="Q24" s="33" t="s">
        <v>40</v>
      </c>
    </row>
    <row r="25" spans="1:35" ht="21" customHeight="1">
      <c r="L25" s="14" t="s">
        <v>39</v>
      </c>
      <c r="N25" s="14"/>
      <c r="O25" s="14"/>
      <c r="P25" s="14"/>
      <c r="Q25" s="543"/>
      <c r="R25" s="543"/>
      <c r="S25" s="543"/>
      <c r="T25" s="543"/>
      <c r="U25" s="543"/>
      <c r="V25" s="543"/>
      <c r="W25" s="543"/>
      <c r="X25" s="543"/>
      <c r="Y25" s="543"/>
      <c r="Z25" s="543"/>
      <c r="AA25" s="543"/>
      <c r="AB25" s="543"/>
      <c r="AC25" s="543"/>
      <c r="AD25" s="543"/>
      <c r="AE25" s="34"/>
    </row>
    <row r="26" spans="1:35" ht="16.5" customHeight="1">
      <c r="L26" s="1" t="s">
        <v>5</v>
      </c>
      <c r="N26" s="68"/>
      <c r="O26" s="68"/>
      <c r="P26" s="68"/>
      <c r="Q26" s="68"/>
      <c r="R26" s="68"/>
      <c r="S26" s="68"/>
      <c r="T26" s="68"/>
      <c r="U26" s="68"/>
      <c r="V26" s="68"/>
      <c r="W26" s="68"/>
      <c r="X26" s="68"/>
      <c r="Y26" s="68"/>
      <c r="AC26" s="340" t="s">
        <v>10</v>
      </c>
      <c r="AD26" s="340"/>
      <c r="AE26" s="340"/>
    </row>
    <row r="27" spans="1:35" ht="16.5" customHeight="1"/>
    <row r="28" spans="1:35" ht="16.5" customHeight="1">
      <c r="A28" s="534" t="s">
        <v>102</v>
      </c>
      <c r="B28" s="534"/>
      <c r="C28" s="534"/>
      <c r="D28" s="534"/>
      <c r="E28" s="534"/>
      <c r="F28" s="534"/>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117"/>
      <c r="AG28" s="117"/>
      <c r="AH28" s="117"/>
      <c r="AI28" s="117"/>
    </row>
    <row r="29" spans="1:35" ht="16.5" customHeight="1">
      <c r="A29" s="345" t="s">
        <v>103</v>
      </c>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row>
    <row r="30" spans="1:35" ht="16.5" customHeight="1"/>
    <row r="31" spans="1:35" ht="16.5" customHeight="1">
      <c r="A31" s="534" t="s">
        <v>104</v>
      </c>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2"/>
    </row>
    <row r="32" spans="1:35" ht="16.5" customHeight="1">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G32" s="30"/>
    </row>
    <row r="33" spans="1:35" ht="51" customHeight="1">
      <c r="A33" s="356" t="s">
        <v>289</v>
      </c>
      <c r="B33" s="357"/>
      <c r="C33" s="357"/>
      <c r="D33" s="357"/>
      <c r="E33" s="357"/>
      <c r="F33" s="531" t="s">
        <v>382</v>
      </c>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row>
    <row r="34" spans="1:35" ht="16.5" customHeight="1">
      <c r="A34" s="13"/>
      <c r="B34" s="13"/>
      <c r="C34" s="127"/>
      <c r="D34" s="127"/>
      <c r="E34" s="127"/>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9"/>
    </row>
    <row r="35" spans="1:35" ht="49.5" customHeight="1">
      <c r="A35" s="357" t="s">
        <v>219</v>
      </c>
      <c r="B35" s="357"/>
      <c r="C35" s="357"/>
      <c r="D35" s="357"/>
      <c r="E35" s="357"/>
      <c r="F35" s="528" t="str">
        <f>IF(OR('基本情報(Data)'!$F$4="英語 English",'基本情報(Data)'!$F$4="英語 English/学位記氏名漢字 kanji"),IF('論文情報(Papers)'!$F$5&lt;&gt;"",'論文情報(Papers)'!$F$5,""),IF('論文情報(Papers)'!$F$6&lt;&gt;"",'論文情報(Papers)'!$F$6,""))</f>
        <v/>
      </c>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30"/>
    </row>
    <row r="36" spans="1:35" ht="16.5" customHeight="1">
      <c r="A36" s="4"/>
      <c r="B36" s="13"/>
      <c r="C36" s="127"/>
      <c r="D36" s="127"/>
      <c r="E36" s="127"/>
      <c r="F36" s="127"/>
      <c r="G36" s="127"/>
      <c r="H36" s="127"/>
      <c r="I36" s="127"/>
      <c r="J36" s="128"/>
      <c r="K36" s="128"/>
      <c r="L36" s="128"/>
      <c r="M36" s="128"/>
      <c r="N36" s="128"/>
      <c r="O36" s="128"/>
      <c r="P36" s="128"/>
      <c r="Q36" s="128"/>
      <c r="R36" s="128"/>
      <c r="S36" s="128"/>
      <c r="T36" s="128"/>
      <c r="U36" s="128"/>
      <c r="V36" s="128"/>
      <c r="W36" s="128"/>
      <c r="X36" s="128"/>
      <c r="Y36" s="128"/>
      <c r="Z36" s="128"/>
      <c r="AA36" s="128"/>
      <c r="AB36" s="128"/>
      <c r="AC36" s="128"/>
      <c r="AD36" s="128"/>
      <c r="AE36" s="96"/>
      <c r="AF36" s="96"/>
      <c r="AG36" s="96"/>
      <c r="AH36" s="96"/>
    </row>
    <row r="37" spans="1:35" ht="16.5" customHeight="1">
      <c r="A37" s="338" t="s">
        <v>105</v>
      </c>
      <c r="B37" s="338"/>
      <c r="C37" s="338"/>
      <c r="D37" s="338"/>
      <c r="E37" s="338"/>
      <c r="F37" s="344" t="s">
        <v>107</v>
      </c>
      <c r="G37" s="344"/>
      <c r="H37" s="344"/>
      <c r="I37" s="344"/>
      <c r="J37" s="344"/>
      <c r="K37" s="344"/>
      <c r="L37" s="408"/>
      <c r="M37" s="408"/>
    </row>
    <row r="38" spans="1:35" ht="16.5" customHeight="1">
      <c r="A38" s="119" t="s">
        <v>106</v>
      </c>
      <c r="B38" s="13"/>
      <c r="C38" s="13"/>
      <c r="D38" s="13"/>
      <c r="E38" s="13"/>
    </row>
    <row r="39" spans="1:35" ht="32.25" customHeight="1">
      <c r="C39" s="535" t="s">
        <v>432</v>
      </c>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118"/>
      <c r="AG39" s="118"/>
      <c r="AH39" s="118"/>
      <c r="AI39" s="118"/>
    </row>
    <row r="40" spans="1:35" ht="32.25" customHeight="1">
      <c r="C40" s="527" t="s">
        <v>433</v>
      </c>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83"/>
      <c r="AG40" s="83"/>
      <c r="AH40" s="83"/>
      <c r="AI40" s="83"/>
    </row>
    <row r="41" spans="1:35" ht="32.25" customHeight="1">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118"/>
      <c r="AG41" s="118"/>
      <c r="AH41" s="118"/>
      <c r="AI41" s="118"/>
    </row>
    <row r="42" spans="1:35" ht="16.5" customHeight="1">
      <c r="C42" s="140"/>
      <c r="D42" s="140"/>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row>
    <row r="43" spans="1:35" ht="16.5" customHeight="1">
      <c r="C43" s="140"/>
      <c r="D43" s="140"/>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row>
    <row r="44" spans="1:35" ht="16.5" customHeight="1">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row>
    <row r="45" spans="1:35" ht="16.5" customHeight="1">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row>
    <row r="46" spans="1:35" ht="16.5" customHeight="1">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row>
    <row r="47" spans="1:35" ht="16.5" customHeight="1"/>
    <row r="48" spans="1:35" ht="16.5" customHeight="1"/>
    <row r="49" ht="16.5" customHeight="1"/>
    <row r="50" ht="16.5" customHeight="1"/>
    <row r="51" ht="18.75" customHeight="1"/>
    <row r="52" ht="18.75" customHeight="1"/>
    <row r="53" ht="18.75" customHeight="1"/>
    <row r="54" ht="18.75" customHeight="1"/>
    <row r="55" ht="18.75" customHeight="1"/>
    <row r="56" ht="18.75" customHeight="1"/>
    <row r="57" ht="18.75" customHeight="1"/>
    <row r="58" ht="18.75" customHeight="1"/>
  </sheetData>
  <sheetProtection sheet="1" formatCells="0"/>
  <protectedRanges>
    <protectedRange sqref="G35:AE35" name="範囲1_4"/>
  </protectedRanges>
  <mergeCells count="36">
    <mergeCell ref="C41:AE41"/>
    <mergeCell ref="A7:AE7"/>
    <mergeCell ref="AC23:AE23"/>
    <mergeCell ref="AC26:AE26"/>
    <mergeCell ref="A10:AA10"/>
    <mergeCell ref="A11:AA11"/>
    <mergeCell ref="L13:O13"/>
    <mergeCell ref="L15:O15"/>
    <mergeCell ref="L17:O17"/>
    <mergeCell ref="L19:O19"/>
    <mergeCell ref="R13:Y13"/>
    <mergeCell ref="L22:O22"/>
    <mergeCell ref="Q22:AD22"/>
    <mergeCell ref="Q25:AD25"/>
    <mergeCell ref="A8:AE8"/>
    <mergeCell ref="R15:AE15"/>
    <mergeCell ref="Y2:Z2"/>
    <mergeCell ref="AB2:AC2"/>
    <mergeCell ref="W3:Y3"/>
    <mergeCell ref="Z3:AB3"/>
    <mergeCell ref="AC3:AE3"/>
    <mergeCell ref="T2:W2"/>
    <mergeCell ref="R17:AE17"/>
    <mergeCell ref="R19:AE19"/>
    <mergeCell ref="A28:AE28"/>
    <mergeCell ref="A29:AE29"/>
    <mergeCell ref="C39:AE39"/>
    <mergeCell ref="A31:AE31"/>
    <mergeCell ref="L20:Q20"/>
    <mergeCell ref="C40:AE40"/>
    <mergeCell ref="A37:E37"/>
    <mergeCell ref="F35:AE35"/>
    <mergeCell ref="F33:AE33"/>
    <mergeCell ref="A33:E33"/>
    <mergeCell ref="A35:E35"/>
    <mergeCell ref="F37:M37"/>
  </mergeCells>
  <phoneticPr fontId="1"/>
  <conditionalFormatting sqref="F33">
    <cfRule type="cellIs" dxfId="0" priority="4" operator="equal">
      <formula>""</formula>
    </cfRule>
  </conditionalFormatting>
  <dataValidations count="3">
    <dataValidation type="list" allowBlank="1" showInputMessage="1" showErrorMessage="1" sqref="Y2:Z2" xr:uid="{EFDF2A12-B6A9-4E6F-A3D3-37D3C433A7C2}">
      <formula1>"1,2,3,4,5,6,7,8,9,10,11,12"</formula1>
    </dataValidation>
    <dataValidation type="list" allowBlank="1" showInputMessage="1" showErrorMessage="1" sqref="AB2:AC2" xr:uid="{DE3781A2-4C9A-4980-B3F8-FAE15D179958}">
      <formula1>"1,2,3,4,5,6,7,8,9,10,11,12,13,14,15,16,17,18,19,20,21,22,23,24,25,26,27,28,29,30,31"</formula1>
    </dataValidation>
    <dataValidation type="list" allowBlank="1" showInputMessage="1" showErrorMessage="1" sqref="T2" xr:uid="{75CC77BF-8B4D-435B-B211-CC9323976AB4}">
      <formula1>"2023,2024,2025,2026,2027,2028,2029,2030,2031"</formula1>
    </dataValidation>
  </dataValidations>
  <printOptions horizontalCentered="1" verticalCentered="1"/>
  <pageMargins left="0.78740157480314965" right="0.78740157480314965" top="0.59055118110236227" bottom="0.59055118110236227"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B9D6-E38B-4C8E-90BD-E3D0B56049BC}">
  <sheetPr codeName="Sheet12"/>
  <dimension ref="A1:AL72"/>
  <sheetViews>
    <sheetView topLeftCell="A16" workbookViewId="0">
      <selection activeCell="A36" sqref="A36:G58"/>
    </sheetView>
  </sheetViews>
  <sheetFormatPr defaultRowHeight="13.5"/>
  <cols>
    <col min="1" max="7" width="2.5" customWidth="1"/>
    <col min="8" max="8" width="1.25" customWidth="1"/>
    <col min="9" max="27" width="2.5" customWidth="1"/>
    <col min="28" max="28" width="3.5" customWidth="1"/>
    <col min="29" max="34" width="2.5" customWidth="1"/>
    <col min="35" max="35" width="3.75" customWidth="1"/>
    <col min="36" max="38" width="2.375" customWidth="1"/>
  </cols>
  <sheetData>
    <row r="1" spans="1:35" ht="3" customHeight="1"/>
    <row r="2" spans="1:35" ht="14.25">
      <c r="A2" s="544" t="s">
        <v>148</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row>
    <row r="3" spans="1:35" ht="24.75" customHeight="1">
      <c r="A3" s="545" t="s">
        <v>397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row>
    <row r="4" spans="1:35" ht="9.75" customHeight="1"/>
    <row r="5" spans="1:35" ht="14.25">
      <c r="W5" s="546"/>
      <c r="X5" s="546"/>
      <c r="Y5" s="546"/>
      <c r="Z5" s="546"/>
      <c r="AA5" s="14" t="s">
        <v>36</v>
      </c>
      <c r="AB5" s="460"/>
      <c r="AC5" s="460"/>
      <c r="AD5" s="1" t="s">
        <v>16</v>
      </c>
      <c r="AE5" s="460"/>
      <c r="AF5" s="460"/>
      <c r="AG5" s="98" t="s">
        <v>231</v>
      </c>
      <c r="AI5" s="1"/>
    </row>
    <row r="6" spans="1:35" ht="21" customHeight="1">
      <c r="V6" s="3" t="s">
        <v>150</v>
      </c>
      <c r="W6" s="3"/>
      <c r="Y6" s="340" t="s">
        <v>149</v>
      </c>
      <c r="Z6" s="340"/>
      <c r="AA6" s="340"/>
      <c r="AB6" s="340"/>
      <c r="AC6" s="340"/>
      <c r="AD6" s="340"/>
      <c r="AE6" s="340"/>
      <c r="AF6" s="340"/>
      <c r="AG6" s="340"/>
    </row>
    <row r="7" spans="1:35" ht="5.25" customHeight="1"/>
    <row r="8" spans="1:35" ht="15" customHeight="1">
      <c r="A8" s="452" t="s">
        <v>151</v>
      </c>
      <c r="B8" s="452"/>
      <c r="C8" s="452"/>
      <c r="D8" s="452"/>
      <c r="E8" s="452"/>
      <c r="F8" s="452"/>
      <c r="G8" s="452"/>
      <c r="H8" s="452"/>
      <c r="I8" s="452"/>
      <c r="J8" s="452"/>
      <c r="K8" s="452"/>
      <c r="L8" s="452"/>
      <c r="M8" s="452"/>
      <c r="N8" s="452"/>
      <c r="O8" s="452"/>
      <c r="P8" s="452"/>
    </row>
    <row r="9" spans="1:35" ht="15" customHeight="1">
      <c r="A9" s="407" t="s">
        <v>152</v>
      </c>
      <c r="B9" s="407"/>
      <c r="C9" s="407"/>
      <c r="D9" s="407"/>
      <c r="E9" s="407"/>
      <c r="F9" s="407"/>
      <c r="G9" s="407"/>
      <c r="H9" s="407"/>
      <c r="I9" s="407"/>
      <c r="J9" s="407"/>
      <c r="K9" s="407"/>
      <c r="L9" s="407"/>
      <c r="M9" s="407"/>
      <c r="N9" s="407"/>
      <c r="O9" s="407"/>
      <c r="P9" s="407"/>
    </row>
    <row r="10" spans="1:35" ht="9" customHeight="1"/>
    <row r="11" spans="1:35" ht="15" customHeight="1">
      <c r="B11" s="43" t="s">
        <v>153</v>
      </c>
      <c r="C11" s="568" t="s">
        <v>155</v>
      </c>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row>
    <row r="12" spans="1:35" ht="3.75" customHeight="1">
      <c r="B12" s="43"/>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row>
    <row r="13" spans="1:35" ht="18" customHeight="1">
      <c r="C13" s="407" t="s">
        <v>154</v>
      </c>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8"/>
      <c r="AH13" s="408"/>
    </row>
    <row r="14" spans="1:35" ht="6.75" customHeight="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row>
    <row r="15" spans="1:35" ht="6" customHeight="1">
      <c r="A15" s="572"/>
      <c r="B15" s="573"/>
      <c r="C15" s="573"/>
      <c r="D15" s="573"/>
      <c r="E15" s="573"/>
      <c r="F15" s="573"/>
      <c r="G15" s="574"/>
      <c r="H15" s="152"/>
      <c r="I15" s="153"/>
      <c r="J15" s="153"/>
      <c r="K15" s="153"/>
      <c r="L15" s="153"/>
      <c r="M15" s="153"/>
      <c r="N15" s="153"/>
      <c r="O15" s="153"/>
      <c r="P15" s="153"/>
      <c r="Q15" s="153"/>
      <c r="R15" s="153"/>
      <c r="S15" s="153"/>
      <c r="T15" s="153"/>
      <c r="U15" s="153"/>
      <c r="V15" s="153"/>
      <c r="W15" s="153"/>
      <c r="X15" s="153"/>
      <c r="Y15" s="153"/>
      <c r="Z15" s="153"/>
      <c r="AA15" s="556"/>
      <c r="AB15" s="557"/>
      <c r="AC15" s="557"/>
      <c r="AD15" s="558"/>
      <c r="AE15" s="556"/>
      <c r="AF15" s="557"/>
      <c r="AG15" s="557"/>
      <c r="AH15" s="557"/>
      <c r="AI15" s="558"/>
    </row>
    <row r="16" spans="1:35" ht="16.5" customHeight="1">
      <c r="A16" s="570" t="s">
        <v>160</v>
      </c>
      <c r="B16" s="446"/>
      <c r="C16" s="446"/>
      <c r="D16" s="446"/>
      <c r="E16" s="446"/>
      <c r="F16" s="446"/>
      <c r="G16" s="571"/>
      <c r="H16" s="610" t="s">
        <v>164</v>
      </c>
      <c r="I16" s="569"/>
      <c r="J16" s="569"/>
      <c r="K16" s="569"/>
      <c r="L16" s="569"/>
      <c r="M16" s="569"/>
      <c r="N16" s="569"/>
      <c r="O16" s="259" t="str">
        <f>IF('基本情報(Data)'!E14="","",VLOOKUP('基本情報(Data)'!E14,'基本情報(Data)'!C29:E32,2,0))</f>
        <v/>
      </c>
      <c r="P16" s="259"/>
      <c r="Q16" s="259"/>
      <c r="R16" s="259"/>
      <c r="S16" s="259"/>
      <c r="T16" s="259"/>
      <c r="U16" s="259"/>
      <c r="V16" s="259"/>
      <c r="W16" s="259"/>
      <c r="X16" s="569" t="s">
        <v>96</v>
      </c>
      <c r="Y16" s="569"/>
      <c r="AA16" s="595" t="s">
        <v>167</v>
      </c>
      <c r="AB16" s="596"/>
      <c r="AC16" s="596"/>
      <c r="AD16" s="597"/>
      <c r="AE16" s="550" t="str">
        <f>IF('基本情報(Data)'!D14&lt;&gt;"",'基本情報(Data)'!D14,"")</f>
        <v/>
      </c>
      <c r="AF16" s="551"/>
      <c r="AG16" s="551"/>
      <c r="AH16" s="551"/>
      <c r="AI16" s="552"/>
    </row>
    <row r="17" spans="1:35" ht="15" customHeight="1">
      <c r="A17" s="566" t="s">
        <v>156</v>
      </c>
      <c r="B17" s="340"/>
      <c r="C17" s="340"/>
      <c r="D17" s="340"/>
      <c r="E17" s="340"/>
      <c r="F17" s="340"/>
      <c r="G17" s="567"/>
      <c r="H17" s="550" t="s">
        <v>165</v>
      </c>
      <c r="I17" s="551"/>
      <c r="J17" s="551"/>
      <c r="K17" s="551"/>
      <c r="L17" s="551"/>
      <c r="M17" s="551"/>
      <c r="N17" s="551"/>
      <c r="O17" s="551"/>
      <c r="P17" s="551"/>
      <c r="Q17" s="551"/>
      <c r="R17" s="551"/>
      <c r="S17" s="551"/>
      <c r="T17" s="551"/>
      <c r="U17" s="551"/>
      <c r="V17" s="551"/>
      <c r="W17" s="551"/>
      <c r="X17" s="408"/>
      <c r="Y17" s="408"/>
      <c r="AA17" s="598" t="s">
        <v>168</v>
      </c>
      <c r="AB17" s="599"/>
      <c r="AC17" s="599"/>
      <c r="AD17" s="600"/>
      <c r="AE17" s="550"/>
      <c r="AF17" s="551"/>
      <c r="AG17" s="551"/>
      <c r="AH17" s="551"/>
      <c r="AI17" s="552"/>
    </row>
    <row r="18" spans="1:35" ht="23.25" customHeight="1">
      <c r="A18" s="550" t="s">
        <v>97</v>
      </c>
      <c r="B18" s="551"/>
      <c r="C18" s="551"/>
      <c r="D18" s="551"/>
      <c r="E18" s="551"/>
      <c r="F18" s="551"/>
      <c r="G18" s="552"/>
      <c r="H18" s="550" t="s">
        <v>166</v>
      </c>
      <c r="I18" s="551"/>
      <c r="J18" s="551"/>
      <c r="K18" s="551"/>
      <c r="L18" s="551"/>
      <c r="M18" s="636" t="str">
        <f>IF('基本情報(Data)'!E14="","",VLOOKUP('基本情報(Data)'!E14,'基本情報(Data)'!C29:E32,3,0))</f>
        <v/>
      </c>
      <c r="N18" s="636"/>
      <c r="O18" s="636"/>
      <c r="P18" s="636"/>
      <c r="Q18" s="636"/>
      <c r="R18" s="636"/>
      <c r="S18" s="636"/>
      <c r="T18" s="636"/>
      <c r="U18" s="636"/>
      <c r="V18" s="636"/>
      <c r="W18" s="636"/>
      <c r="X18" s="636"/>
      <c r="Y18" s="636"/>
      <c r="AA18" s="598"/>
      <c r="AB18" s="599"/>
      <c r="AC18" s="599"/>
      <c r="AD18" s="600"/>
      <c r="AE18" s="550"/>
      <c r="AF18" s="551"/>
      <c r="AG18" s="551"/>
      <c r="AH18" s="551"/>
      <c r="AI18" s="552"/>
    </row>
    <row r="19" spans="1:35" ht="6" customHeight="1">
      <c r="A19" s="553"/>
      <c r="B19" s="554"/>
      <c r="C19" s="554"/>
      <c r="D19" s="554"/>
      <c r="E19" s="554"/>
      <c r="F19" s="554"/>
      <c r="G19" s="555"/>
      <c r="H19" s="553"/>
      <c r="I19" s="554"/>
      <c r="J19" s="554"/>
      <c r="K19" s="554"/>
      <c r="L19" s="554"/>
      <c r="M19" s="554"/>
      <c r="N19" s="554"/>
      <c r="O19" s="554"/>
      <c r="P19" s="554"/>
      <c r="Q19" s="554"/>
      <c r="R19" s="554"/>
      <c r="S19" s="554"/>
      <c r="T19" s="554"/>
      <c r="U19" s="554"/>
      <c r="V19" s="554"/>
      <c r="W19" s="554"/>
      <c r="X19" s="45"/>
      <c r="Y19" s="45"/>
      <c r="Z19" s="45"/>
      <c r="AA19" s="601"/>
      <c r="AB19" s="602"/>
      <c r="AC19" s="602"/>
      <c r="AD19" s="603"/>
      <c r="AE19" s="553"/>
      <c r="AF19" s="554"/>
      <c r="AG19" s="554"/>
      <c r="AH19" s="554"/>
      <c r="AI19" s="555"/>
    </row>
    <row r="20" spans="1:35" ht="1.5" customHeight="1">
      <c r="A20" s="64"/>
      <c r="B20" s="72"/>
      <c r="C20" s="72"/>
      <c r="D20" s="72"/>
      <c r="E20" s="72"/>
      <c r="F20" s="72"/>
      <c r="G20" s="61"/>
      <c r="H20" s="72"/>
      <c r="I20" s="72"/>
      <c r="J20" s="72"/>
      <c r="K20" s="72"/>
      <c r="L20" s="72"/>
      <c r="M20" s="72"/>
      <c r="N20" s="72"/>
      <c r="O20" s="72"/>
      <c r="P20" s="72"/>
      <c r="Q20" s="72"/>
      <c r="R20" s="72"/>
      <c r="S20" s="72"/>
      <c r="T20" s="72"/>
      <c r="U20" s="72"/>
      <c r="V20" s="72"/>
      <c r="W20" s="72"/>
      <c r="AB20" s="67"/>
      <c r="AC20" s="67"/>
      <c r="AD20" s="67"/>
      <c r="AE20" s="67"/>
      <c r="AF20" s="73"/>
      <c r="AG20" s="73"/>
      <c r="AH20" s="73"/>
      <c r="AI20" s="65"/>
    </row>
    <row r="21" spans="1:35" ht="14.25">
      <c r="A21" s="570" t="s">
        <v>161</v>
      </c>
      <c r="B21" s="446"/>
      <c r="C21" s="446"/>
      <c r="D21" s="446"/>
      <c r="E21" s="446"/>
      <c r="F21" s="446"/>
      <c r="G21" s="571"/>
      <c r="H21" s="446"/>
      <c r="I21" s="446"/>
      <c r="J21" s="524" t="str">
        <f>IF('基本情報(Data)'!D10="","",'基本情報(Data)'!D10)</f>
        <v/>
      </c>
      <c r="K21" s="524"/>
      <c r="L21" s="524"/>
      <c r="M21" s="524"/>
      <c r="N21" s="524"/>
      <c r="O21" s="524"/>
      <c r="P21" s="524"/>
      <c r="R21" s="524" t="str">
        <f>IF('基本情報(Data)'!E10&lt;&gt;"",'基本情報(Data)'!E10,"")</f>
        <v/>
      </c>
      <c r="S21" s="524"/>
      <c r="T21" s="524"/>
      <c r="U21" s="524"/>
      <c r="V21" s="524"/>
      <c r="W21" s="524"/>
      <c r="X21" s="524"/>
      <c r="Z21" s="524" t="str">
        <f>IF('基本情報(Data)'!F10="","",'基本情報(Data)'!F10)</f>
        <v/>
      </c>
      <c r="AA21" s="524"/>
      <c r="AB21" s="524"/>
      <c r="AC21" s="524"/>
      <c r="AD21" s="524"/>
      <c r="AE21" s="524"/>
      <c r="AI21" s="44"/>
    </row>
    <row r="22" spans="1:35" ht="12" customHeight="1">
      <c r="A22" s="570" t="s">
        <v>162</v>
      </c>
      <c r="B22" s="446"/>
      <c r="C22" s="446"/>
      <c r="D22" s="446"/>
      <c r="E22" s="446"/>
      <c r="F22" s="446"/>
      <c r="G22" s="571"/>
      <c r="H22" s="446"/>
      <c r="I22" s="446"/>
      <c r="J22" s="329" t="str">
        <f>IF('基本情報(Data)'!D8&lt;&gt;"",'基本情報(Data)'!D8, IF('基本情報(Data)'!D6&lt;&gt;"",'基本情報(Data)'!D6,""))</f>
        <v/>
      </c>
      <c r="K22" s="329"/>
      <c r="L22" s="329"/>
      <c r="M22" s="329"/>
      <c r="N22" s="329"/>
      <c r="O22" s="329"/>
      <c r="P22" s="329"/>
      <c r="Q22" s="1"/>
      <c r="R22" s="329" t="str">
        <f>IF('基本情報(Data)'!E8&lt;&gt;"",'基本情報(Data)'!E8,IF('基本情報(Data)'!E6&lt;&gt;"",IF('基本情報(Data)'!G8&lt;&gt;"","",'基本情報(Data)'!E6),""))</f>
        <v/>
      </c>
      <c r="S22" s="329"/>
      <c r="T22" s="329"/>
      <c r="U22" s="329"/>
      <c r="V22" s="329"/>
      <c r="W22" s="329"/>
      <c r="X22" s="329"/>
      <c r="Y22" s="1"/>
      <c r="Z22" s="329" t="str">
        <f>IF('基本情報(Data)'!F8&lt;&gt;"",'基本情報(Data)'!F8,IF('基本情報(Data)'!F6&lt;&gt;"",'基本情報(Data)'!F6,""))</f>
        <v/>
      </c>
      <c r="AA22" s="329"/>
      <c r="AB22" s="329"/>
      <c r="AC22" s="329"/>
      <c r="AD22" s="329"/>
      <c r="AE22" s="329"/>
      <c r="AG22" s="524"/>
      <c r="AH22" s="524"/>
      <c r="AI22" s="44"/>
    </row>
    <row r="23" spans="1:35" ht="12" customHeight="1">
      <c r="A23" s="566" t="s">
        <v>157</v>
      </c>
      <c r="B23" s="340"/>
      <c r="C23" s="340"/>
      <c r="D23" s="340"/>
      <c r="E23" s="340"/>
      <c r="F23" s="340"/>
      <c r="G23" s="567"/>
      <c r="H23" s="446"/>
      <c r="I23" s="446"/>
      <c r="J23" s="331"/>
      <c r="K23" s="331"/>
      <c r="L23" s="331"/>
      <c r="M23" s="331"/>
      <c r="N23" s="331"/>
      <c r="O23" s="331"/>
      <c r="P23" s="331"/>
      <c r="Q23" s="1"/>
      <c r="R23" s="331"/>
      <c r="S23" s="331"/>
      <c r="T23" s="331"/>
      <c r="U23" s="331"/>
      <c r="V23" s="331"/>
      <c r="W23" s="331"/>
      <c r="X23" s="331"/>
      <c r="Y23" s="1"/>
      <c r="Z23" s="331"/>
      <c r="AA23" s="331"/>
      <c r="AB23" s="331"/>
      <c r="AC23" s="331"/>
      <c r="AD23" s="331"/>
      <c r="AE23" s="331"/>
      <c r="AG23" s="621"/>
      <c r="AH23" s="621"/>
      <c r="AI23" s="44"/>
    </row>
    <row r="24" spans="1:35" ht="0.75" customHeight="1">
      <c r="A24" s="566"/>
      <c r="B24" s="340"/>
      <c r="C24" s="340"/>
      <c r="D24" s="340"/>
      <c r="E24" s="340"/>
      <c r="F24" s="340"/>
      <c r="G24" s="567"/>
      <c r="H24" s="446"/>
      <c r="I24" s="446"/>
      <c r="J24" s="60"/>
      <c r="K24" s="60"/>
      <c r="L24" s="60"/>
      <c r="M24" s="60"/>
      <c r="N24" s="60"/>
      <c r="O24" s="60"/>
      <c r="P24" s="60"/>
      <c r="R24" s="60"/>
      <c r="S24" s="60"/>
      <c r="T24" s="60"/>
      <c r="U24" s="60"/>
      <c r="V24" s="60"/>
      <c r="W24" s="60"/>
      <c r="X24" s="60"/>
      <c r="Z24" s="60"/>
      <c r="AA24" s="60"/>
      <c r="AB24" s="60"/>
      <c r="AC24" s="60"/>
      <c r="AD24" s="60"/>
      <c r="AE24" s="60"/>
      <c r="AG24" s="62"/>
      <c r="AH24" s="62"/>
      <c r="AI24" s="44"/>
    </row>
    <row r="25" spans="1:35" ht="15" customHeight="1">
      <c r="A25" s="566" t="s">
        <v>9</v>
      </c>
      <c r="B25" s="340"/>
      <c r="C25" s="340"/>
      <c r="D25" s="340"/>
      <c r="E25" s="340"/>
      <c r="F25" s="340"/>
      <c r="G25" s="567"/>
      <c r="H25" s="446"/>
      <c r="I25" s="446"/>
      <c r="J25" s="340" t="s">
        <v>171</v>
      </c>
      <c r="K25" s="340"/>
      <c r="L25" s="340"/>
      <c r="M25" s="340"/>
      <c r="N25" s="340"/>
      <c r="O25" s="340"/>
      <c r="P25" s="340"/>
      <c r="Q25" s="7"/>
      <c r="R25" s="637" t="s">
        <v>172</v>
      </c>
      <c r="S25" s="637"/>
      <c r="T25" s="637"/>
      <c r="U25" s="637"/>
      <c r="V25" s="637"/>
      <c r="W25" s="637"/>
      <c r="X25" s="637"/>
      <c r="Z25" s="647" t="s">
        <v>248</v>
      </c>
      <c r="AA25" s="340"/>
      <c r="AB25" s="340"/>
      <c r="AC25" s="340"/>
      <c r="AD25" s="340"/>
      <c r="AE25" s="340"/>
      <c r="AF25" s="58"/>
      <c r="AG25" s="93" t="s">
        <v>173</v>
      </c>
      <c r="AH25" s="93"/>
      <c r="AI25" s="59"/>
    </row>
    <row r="26" spans="1:35" ht="4.5" customHeight="1">
      <c r="A26" s="631"/>
      <c r="B26" s="378"/>
      <c r="C26" s="378"/>
      <c r="D26" s="378"/>
      <c r="E26" s="378"/>
      <c r="F26" s="378"/>
      <c r="G26" s="632"/>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7"/>
    </row>
    <row r="27" spans="1:35" ht="17.25" customHeight="1">
      <c r="A27" s="633" t="s">
        <v>163</v>
      </c>
      <c r="B27" s="629"/>
      <c r="C27" s="629"/>
      <c r="D27" s="629"/>
      <c r="E27" s="629"/>
      <c r="F27" s="629"/>
      <c r="G27" s="629"/>
      <c r="H27" s="633"/>
      <c r="I27" s="629"/>
      <c r="J27" s="417" t="str">
        <f>IF('基本情報(Data)'!F18&lt;&gt;"",'基本情報(Data)'!F18,"")</f>
        <v/>
      </c>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642"/>
    </row>
    <row r="28" spans="1:35" ht="15.75" customHeight="1">
      <c r="A28" s="566" t="s">
        <v>158</v>
      </c>
      <c r="B28" s="340"/>
      <c r="C28" s="340"/>
      <c r="D28" s="340"/>
      <c r="E28" s="340"/>
      <c r="F28" s="340"/>
      <c r="G28" s="340"/>
      <c r="H28" s="570"/>
      <c r="I28" s="446"/>
      <c r="J28" s="643"/>
      <c r="K28" s="643"/>
      <c r="L28" s="643"/>
      <c r="M28" s="643"/>
      <c r="N28" s="643"/>
      <c r="O28" s="643"/>
      <c r="P28" s="643"/>
      <c r="Q28" s="643"/>
      <c r="R28" s="643"/>
      <c r="S28" s="643"/>
      <c r="T28" s="643"/>
      <c r="U28" s="643"/>
      <c r="V28" s="643"/>
      <c r="W28" s="643"/>
      <c r="X28" s="643"/>
      <c r="Y28" s="643"/>
      <c r="Z28" s="643"/>
      <c r="AA28" s="643"/>
      <c r="AB28" s="643"/>
      <c r="AC28" s="643"/>
      <c r="AD28" s="643"/>
      <c r="AE28" s="643"/>
      <c r="AF28" s="643"/>
      <c r="AG28" s="643"/>
      <c r="AH28" s="643"/>
      <c r="AI28" s="644"/>
    </row>
    <row r="29" spans="1:35" ht="12.75" customHeight="1">
      <c r="A29" s="566" t="s">
        <v>159</v>
      </c>
      <c r="B29" s="340"/>
      <c r="C29" s="340"/>
      <c r="D29" s="340"/>
      <c r="E29" s="340"/>
      <c r="F29" s="340"/>
      <c r="G29" s="340"/>
      <c r="H29" s="570"/>
      <c r="I29" s="446"/>
      <c r="J29" s="643"/>
      <c r="K29" s="643"/>
      <c r="L29" s="643"/>
      <c r="M29" s="643"/>
      <c r="N29" s="643"/>
      <c r="O29" s="643"/>
      <c r="P29" s="643"/>
      <c r="Q29" s="643"/>
      <c r="R29" s="643"/>
      <c r="S29" s="643"/>
      <c r="T29" s="643"/>
      <c r="U29" s="643"/>
      <c r="V29" s="643"/>
      <c r="W29" s="643"/>
      <c r="X29" s="643"/>
      <c r="Y29" s="643"/>
      <c r="Z29" s="643"/>
      <c r="AA29" s="643"/>
      <c r="AB29" s="643"/>
      <c r="AC29" s="643"/>
      <c r="AD29" s="643"/>
      <c r="AE29" s="643"/>
      <c r="AF29" s="643"/>
      <c r="AG29" s="643"/>
      <c r="AH29" s="643"/>
      <c r="AI29" s="644"/>
    </row>
    <row r="30" spans="1:35" ht="13.5" customHeight="1">
      <c r="A30" s="566" t="s">
        <v>177</v>
      </c>
      <c r="B30" s="340"/>
      <c r="C30" s="340"/>
      <c r="D30" s="340"/>
      <c r="E30" s="340"/>
      <c r="F30" s="340"/>
      <c r="G30" s="340"/>
      <c r="H30" s="570"/>
      <c r="I30" s="446"/>
      <c r="J30" s="407" t="s">
        <v>175</v>
      </c>
      <c r="K30" s="407"/>
      <c r="L30" s="407"/>
      <c r="M30" s="407"/>
      <c r="N30" s="407" t="str">
        <f>IF('基本情報(Data)'!E18&lt;&gt;"",'基本情報(Data)'!E18,"")</f>
        <v/>
      </c>
      <c r="O30" s="407"/>
      <c r="P30" s="407"/>
      <c r="Q30" s="407"/>
      <c r="R30" s="407"/>
      <c r="S30" s="407"/>
      <c r="T30" s="407"/>
      <c r="U30" s="407"/>
      <c r="V30" s="407"/>
      <c r="W30" s="407"/>
      <c r="X30" s="407"/>
      <c r="Y30" s="407"/>
      <c r="Z30" s="407"/>
      <c r="AA30" s="407"/>
      <c r="AB30" s="407"/>
      <c r="AC30" s="407"/>
      <c r="AD30" s="407"/>
      <c r="AE30" s="407"/>
      <c r="AF30" s="407"/>
      <c r="AG30" s="407"/>
      <c r="AH30" s="407"/>
      <c r="AI30" s="645"/>
    </row>
    <row r="31" spans="1:35" ht="13.5" customHeight="1">
      <c r="A31" s="598" t="s">
        <v>176</v>
      </c>
      <c r="B31" s="599"/>
      <c r="C31" s="599"/>
      <c r="D31" s="599"/>
      <c r="E31" s="599"/>
      <c r="F31" s="599"/>
      <c r="G31" s="599"/>
      <c r="H31" s="570"/>
      <c r="I31" s="446"/>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645"/>
    </row>
    <row r="32" spans="1:35" ht="13.5" customHeight="1">
      <c r="A32" s="566" t="s">
        <v>515</v>
      </c>
      <c r="B32" s="340"/>
      <c r="C32" s="340"/>
      <c r="D32" s="340"/>
      <c r="E32" s="340"/>
      <c r="F32" s="340"/>
      <c r="G32" s="567"/>
      <c r="H32" s="570"/>
      <c r="I32" s="446"/>
      <c r="J32" s="407" t="s">
        <v>174</v>
      </c>
      <c r="K32" s="407"/>
      <c r="L32" s="407"/>
      <c r="M32" s="407"/>
      <c r="N32" s="407" t="str">
        <f>IF('基本情報(Data)'!D18&lt;&gt;"",'基本情報(Data)'!D18,"")</f>
        <v/>
      </c>
      <c r="O32" s="407"/>
      <c r="P32" s="407"/>
      <c r="Q32" s="407"/>
      <c r="R32" s="407"/>
      <c r="S32" s="407"/>
      <c r="T32" s="407"/>
      <c r="U32" s="407"/>
      <c r="V32" s="407"/>
      <c r="W32" s="407"/>
      <c r="X32" s="407"/>
      <c r="Y32" s="407"/>
      <c r="Z32" s="407"/>
      <c r="AA32" s="407"/>
      <c r="AB32" s="407"/>
      <c r="AC32" s="407"/>
      <c r="AD32" s="407"/>
      <c r="AE32" s="407"/>
      <c r="AF32" s="407"/>
      <c r="AG32" s="407"/>
      <c r="AH32" s="407"/>
      <c r="AI32" s="645"/>
    </row>
    <row r="33" spans="1:35" ht="4.5" customHeight="1">
      <c r="A33" s="63"/>
      <c r="B33" s="5"/>
      <c r="C33" s="5"/>
      <c r="D33" s="5"/>
      <c r="E33" s="5"/>
      <c r="F33" s="5"/>
      <c r="G33" s="5"/>
      <c r="H33" s="646"/>
      <c r="I33" s="586"/>
      <c r="J33" s="586"/>
      <c r="K33" s="586"/>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7"/>
    </row>
    <row r="34" spans="1:35" ht="55.5" customHeight="1">
      <c r="A34" s="628" t="s">
        <v>516</v>
      </c>
      <c r="B34" s="629"/>
      <c r="C34" s="629"/>
      <c r="D34" s="629"/>
      <c r="E34" s="629"/>
      <c r="F34" s="629"/>
      <c r="G34" s="630"/>
      <c r="H34" s="633"/>
      <c r="I34" s="618" t="str">
        <f>IF(OR('基本情報(Data)'!$F$4="英語 English",'基本情報(Data)'!$F$4="英語 English/学位記氏名漢字 kanji"),IF('論文情報(Papers)'!$F$5&lt;&gt;"",'論文情報(Papers)'!$F$5,""),IF('論文情報(Papers)'!$F$6&lt;&gt;"",'論文情報(Papers)'!$F$6,""))</f>
        <v/>
      </c>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20"/>
      <c r="AI34" s="141"/>
    </row>
    <row r="35" spans="1:35" ht="75" customHeight="1">
      <c r="A35" s="625" t="s">
        <v>517</v>
      </c>
      <c r="B35" s="626"/>
      <c r="C35" s="626"/>
      <c r="D35" s="626"/>
      <c r="E35" s="626"/>
      <c r="F35" s="626"/>
      <c r="G35" s="627"/>
      <c r="H35" s="570"/>
      <c r="I35" s="506" t="str">
        <f>IF('基本情報(Data)'!$F$4="日本語 Japanese",IF('論文情報(Papers)'!$F$5&lt;&gt;"", IF(LEFT('論文情報(Papers)'!$F$5,1)&lt;&gt;"(", IF(RIGHT('論文情報(Papers)'!$F$5,1)&lt;&gt;")","("&amp;'論文情報(Papers)'!$F$5&amp;")","("&amp;'論文情報(Papers)'!$F$5), IF(RIGHT('論文情報(Papers)'!$F$5,1)&lt;&gt;")",'論文情報(Papers)'!$F$5&amp;")",'論文情報(Papers)'!$F$5)),""),IF('論文情報(Papers)'!$F$6&lt;&gt;"",IF(LEFT('論文情報(Papers)'!$F$6,1)&lt;&gt;"(", IF(RIGHT('論文情報(Papers)'!$F$6,1)&lt;&gt;")","("&amp;'論文情報(Papers)'!$F$6&amp;")","("&amp;'論文情報(Papers)'!$F$6), IF(RIGHT('論文情報(Papers)'!$F$6,1)&lt;&gt;")",'論文情報(Papers)'!$F$6&amp;")",'論文情報(Papers)'!$F$6)),""))</f>
        <v/>
      </c>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97"/>
    </row>
    <row r="36" spans="1:35" ht="4.5" customHeight="1">
      <c r="A36" s="575" t="s">
        <v>189</v>
      </c>
      <c r="B36" s="576"/>
      <c r="C36" s="576"/>
      <c r="D36" s="576"/>
      <c r="E36" s="576"/>
      <c r="F36" s="576"/>
      <c r="G36" s="577"/>
      <c r="H36" s="573"/>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3"/>
      <c r="AI36" s="574"/>
    </row>
    <row r="37" spans="1:35" ht="21.75" customHeight="1">
      <c r="A37" s="578"/>
      <c r="B37" s="579"/>
      <c r="C37" s="579"/>
      <c r="D37" s="579"/>
      <c r="E37" s="579"/>
      <c r="F37" s="579"/>
      <c r="G37" s="580"/>
      <c r="I37" s="85" t="s">
        <v>200</v>
      </c>
      <c r="K37" s="592" t="s">
        <v>178</v>
      </c>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638"/>
    </row>
    <row r="38" spans="1:35" ht="15" customHeight="1">
      <c r="A38" s="578"/>
      <c r="B38" s="579"/>
      <c r="C38" s="579"/>
      <c r="D38" s="579"/>
      <c r="E38" s="579"/>
      <c r="F38" s="579"/>
      <c r="G38" s="580"/>
      <c r="K38" s="639" t="s">
        <v>179</v>
      </c>
      <c r="L38" s="639"/>
      <c r="M38" s="639"/>
      <c r="N38" s="639"/>
      <c r="O38" s="639"/>
      <c r="P38" s="639"/>
      <c r="Q38" s="639"/>
      <c r="R38" s="639"/>
      <c r="S38" s="639"/>
      <c r="T38" s="639"/>
      <c r="U38" s="639"/>
      <c r="V38" s="639"/>
      <c r="W38" s="639"/>
      <c r="X38" s="639"/>
      <c r="Y38" s="639"/>
      <c r="Z38" s="639"/>
      <c r="AA38" s="639"/>
      <c r="AB38" s="639"/>
      <c r="AC38" s="639"/>
      <c r="AD38" s="639"/>
      <c r="AE38" s="639"/>
      <c r="AF38" s="639"/>
      <c r="AG38" s="639"/>
      <c r="AH38" s="639"/>
      <c r="AI38" s="640"/>
    </row>
    <row r="39" spans="1:35" ht="15" customHeight="1">
      <c r="A39" s="578"/>
      <c r="B39" s="579"/>
      <c r="C39" s="579"/>
      <c r="D39" s="579"/>
      <c r="E39" s="579"/>
      <c r="F39" s="579"/>
      <c r="G39" s="580"/>
      <c r="K39" s="343" t="s">
        <v>180</v>
      </c>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641"/>
    </row>
    <row r="40" spans="1:35" ht="1.5" customHeight="1">
      <c r="A40" s="578"/>
      <c r="B40" s="579"/>
      <c r="C40" s="579"/>
      <c r="D40" s="579"/>
      <c r="E40" s="579"/>
      <c r="F40" s="579"/>
      <c r="G40" s="580"/>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88"/>
    </row>
    <row r="41" spans="1:35" ht="18.75" customHeight="1">
      <c r="A41" s="578"/>
      <c r="B41" s="579"/>
      <c r="C41" s="579"/>
      <c r="D41" s="579"/>
      <c r="E41" s="579"/>
      <c r="F41" s="579"/>
      <c r="G41" s="580"/>
      <c r="I41" s="85" t="s">
        <v>200</v>
      </c>
      <c r="K41" s="592" t="s">
        <v>182</v>
      </c>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4"/>
    </row>
    <row r="42" spans="1:35" ht="16.5" customHeight="1">
      <c r="A42" s="578"/>
      <c r="B42" s="579"/>
      <c r="C42" s="579"/>
      <c r="D42" s="579"/>
      <c r="E42" s="579"/>
      <c r="F42" s="579"/>
      <c r="G42" s="580"/>
      <c r="K42" s="562" t="s">
        <v>181</v>
      </c>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3"/>
    </row>
    <row r="43" spans="1:35" s="7" customFormat="1" ht="15" customHeight="1">
      <c r="A43" s="578"/>
      <c r="B43" s="579"/>
      <c r="C43" s="579"/>
      <c r="D43" s="579"/>
      <c r="E43" s="579"/>
      <c r="F43" s="579"/>
      <c r="G43" s="580"/>
      <c r="K43" s="559" t="s">
        <v>394</v>
      </c>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60"/>
    </row>
    <row r="44" spans="1:35" s="7" customFormat="1" ht="15" customHeight="1">
      <c r="A44" s="578"/>
      <c r="B44" s="579"/>
      <c r="C44" s="579"/>
      <c r="D44" s="579"/>
      <c r="E44" s="579"/>
      <c r="F44" s="579"/>
      <c r="G44" s="580"/>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60"/>
    </row>
    <row r="45" spans="1:35" s="7" customFormat="1" ht="0.75" customHeight="1">
      <c r="A45" s="578"/>
      <c r="B45" s="579"/>
      <c r="C45" s="579"/>
      <c r="D45" s="579"/>
      <c r="E45" s="579"/>
      <c r="F45" s="579"/>
      <c r="G45" s="58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567"/>
    </row>
    <row r="46" spans="1:35" s="1" customFormat="1" ht="15" customHeight="1">
      <c r="A46" s="578"/>
      <c r="B46" s="579"/>
      <c r="C46" s="579"/>
      <c r="D46" s="579"/>
      <c r="E46" s="579"/>
      <c r="F46" s="579"/>
      <c r="G46" s="580"/>
      <c r="J46" s="84" t="s">
        <v>200</v>
      </c>
      <c r="K46" s="564" t="s">
        <v>396</v>
      </c>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565"/>
    </row>
    <row r="47" spans="1:35" s="1" customFormat="1" ht="15" customHeight="1">
      <c r="A47" s="578"/>
      <c r="B47" s="579"/>
      <c r="C47" s="579"/>
      <c r="D47" s="579"/>
      <c r="E47" s="579"/>
      <c r="F47" s="579"/>
      <c r="G47" s="580"/>
      <c r="K47" s="365" t="s">
        <v>185</v>
      </c>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589"/>
    </row>
    <row r="48" spans="1:35" s="1" customFormat="1" ht="16.5" customHeight="1">
      <c r="A48" s="578"/>
      <c r="B48" s="579"/>
      <c r="C48" s="579"/>
      <c r="D48" s="579"/>
      <c r="E48" s="579"/>
      <c r="F48" s="579"/>
      <c r="G48" s="580"/>
      <c r="K48" s="564" t="s">
        <v>190</v>
      </c>
      <c r="L48" s="564"/>
      <c r="M48" s="564"/>
      <c r="N48" s="564"/>
      <c r="O48" s="564"/>
      <c r="P48" s="564"/>
      <c r="Q48" s="68" t="s">
        <v>193</v>
      </c>
      <c r="R48" s="68"/>
      <c r="S48" s="561"/>
      <c r="T48" s="561"/>
      <c r="U48" s="71" t="s">
        <v>36</v>
      </c>
      <c r="V48" s="561"/>
      <c r="W48" s="561"/>
      <c r="X48" s="71" t="s">
        <v>191</v>
      </c>
      <c r="Y48" s="561"/>
      <c r="Z48" s="561"/>
      <c r="AA48" s="71" t="s">
        <v>192</v>
      </c>
      <c r="AC48" s="68"/>
      <c r="AD48" s="68"/>
      <c r="AE48" s="68"/>
      <c r="AF48" s="68"/>
      <c r="AG48" s="68"/>
      <c r="AH48" s="68"/>
      <c r="AI48" s="69"/>
    </row>
    <row r="49" spans="1:38" s="4" customFormat="1" ht="15" customHeight="1">
      <c r="A49" s="578"/>
      <c r="B49" s="579"/>
      <c r="C49" s="579"/>
      <c r="D49" s="579"/>
      <c r="E49" s="579"/>
      <c r="F49" s="579"/>
      <c r="G49" s="580"/>
      <c r="L49" s="407" t="s">
        <v>184</v>
      </c>
      <c r="M49" s="407"/>
      <c r="N49" s="407"/>
      <c r="O49" s="591"/>
      <c r="P49" s="591"/>
      <c r="Q49" s="591"/>
      <c r="R49" s="591"/>
      <c r="S49" s="591"/>
      <c r="T49" s="591"/>
      <c r="U49" s="591"/>
      <c r="V49" s="590" t="s">
        <v>149</v>
      </c>
      <c r="W49" s="590"/>
      <c r="X49" s="590"/>
      <c r="Y49" s="590"/>
      <c r="Z49" s="590" t="s">
        <v>183</v>
      </c>
      <c r="AA49" s="590"/>
      <c r="AB49" s="590"/>
      <c r="AC49" s="590"/>
      <c r="AD49" s="590"/>
      <c r="AE49" s="590"/>
      <c r="AF49" s="590"/>
      <c r="AI49" s="70"/>
    </row>
    <row r="50" spans="1:38" ht="3" hidden="1" customHeight="1">
      <c r="A50" s="578"/>
      <c r="B50" s="579"/>
      <c r="C50" s="579"/>
      <c r="D50" s="579"/>
      <c r="E50" s="579"/>
      <c r="F50" s="579"/>
      <c r="G50" s="580"/>
      <c r="H50" s="524"/>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88"/>
    </row>
    <row r="51" spans="1:38" ht="15" customHeight="1">
      <c r="A51" s="578"/>
      <c r="B51" s="579"/>
      <c r="C51" s="579"/>
      <c r="D51" s="579"/>
      <c r="E51" s="579"/>
      <c r="F51" s="579"/>
      <c r="G51" s="580"/>
      <c r="J51" s="84" t="s">
        <v>200</v>
      </c>
      <c r="K51" s="562" t="s">
        <v>395</v>
      </c>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3"/>
    </row>
    <row r="52" spans="1:38" ht="15" customHeight="1">
      <c r="A52" s="578"/>
      <c r="B52" s="579"/>
      <c r="C52" s="579"/>
      <c r="D52" s="579"/>
      <c r="E52" s="579"/>
      <c r="F52" s="579"/>
      <c r="G52" s="580"/>
      <c r="K52" s="584" t="s">
        <v>186</v>
      </c>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5"/>
    </row>
    <row r="53" spans="1:38" ht="15" customHeight="1">
      <c r="A53" s="578"/>
      <c r="B53" s="579"/>
      <c r="C53" s="579"/>
      <c r="D53" s="579"/>
      <c r="E53" s="579"/>
      <c r="F53" s="579"/>
      <c r="G53" s="580"/>
      <c r="K53" s="584" t="s">
        <v>187</v>
      </c>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5"/>
    </row>
    <row r="54" spans="1:38" ht="15" customHeight="1">
      <c r="A54" s="578"/>
      <c r="B54" s="579"/>
      <c r="C54" s="579"/>
      <c r="D54" s="579"/>
      <c r="E54" s="579"/>
      <c r="F54" s="579"/>
      <c r="G54" s="580"/>
      <c r="K54" s="584" t="s">
        <v>188</v>
      </c>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5"/>
    </row>
    <row r="55" spans="1:38" ht="15" customHeight="1">
      <c r="A55" s="578"/>
      <c r="B55" s="579"/>
      <c r="C55" s="579"/>
      <c r="D55" s="579"/>
      <c r="E55" s="579"/>
      <c r="F55" s="579"/>
      <c r="G55" s="580"/>
      <c r="K55" s="547" t="s">
        <v>393</v>
      </c>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8"/>
      <c r="AJ55" s="7"/>
      <c r="AK55" s="7"/>
      <c r="AL55" s="7"/>
    </row>
    <row r="56" spans="1:38" ht="15" customHeight="1">
      <c r="A56" s="578"/>
      <c r="B56" s="579"/>
      <c r="C56" s="579"/>
      <c r="D56" s="579"/>
      <c r="E56" s="579"/>
      <c r="F56" s="579"/>
      <c r="G56" s="580"/>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8"/>
      <c r="AJ56" s="7"/>
      <c r="AK56" s="7"/>
      <c r="AL56" s="7"/>
    </row>
    <row r="57" spans="1:38" ht="15" customHeight="1">
      <c r="A57" s="578"/>
      <c r="B57" s="579"/>
      <c r="C57" s="579"/>
      <c r="D57" s="579"/>
      <c r="E57" s="579"/>
      <c r="F57" s="579"/>
      <c r="G57" s="580"/>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8"/>
      <c r="AJ57" s="7"/>
      <c r="AK57" s="7"/>
      <c r="AL57" s="7"/>
    </row>
    <row r="58" spans="1:38" ht="3.75" customHeight="1">
      <c r="A58" s="581"/>
      <c r="B58" s="582"/>
      <c r="C58" s="582"/>
      <c r="D58" s="582"/>
      <c r="E58" s="582"/>
      <c r="F58" s="582"/>
      <c r="G58" s="583"/>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6"/>
    </row>
    <row r="59" spans="1:38" ht="14.25" customHeight="1">
      <c r="A59" s="549" t="s">
        <v>197</v>
      </c>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row>
    <row r="60" spans="1:38" ht="13.5" customHeight="1">
      <c r="A60" s="611" t="s">
        <v>472</v>
      </c>
      <c r="B60" s="576"/>
      <c r="C60" s="576"/>
      <c r="D60" s="576"/>
      <c r="E60" s="576"/>
      <c r="F60" s="576"/>
      <c r="G60" s="577"/>
      <c r="H60" s="604"/>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6"/>
    </row>
    <row r="61" spans="1:38">
      <c r="A61" s="578"/>
      <c r="B61" s="579"/>
      <c r="C61" s="579"/>
      <c r="D61" s="579"/>
      <c r="E61" s="579"/>
      <c r="F61" s="579"/>
      <c r="G61" s="580"/>
      <c r="H61" s="74"/>
      <c r="I61" s="562" t="s">
        <v>194</v>
      </c>
      <c r="J61" s="562"/>
      <c r="K61" s="562"/>
      <c r="L61" s="562"/>
      <c r="M61" s="562"/>
      <c r="N61" s="562"/>
      <c r="O61" s="562"/>
      <c r="P61" s="562"/>
      <c r="Q61" s="562"/>
      <c r="R61" s="562"/>
      <c r="S61" s="562"/>
      <c r="T61" s="562"/>
      <c r="U61" s="562"/>
      <c r="V61" s="562"/>
      <c r="W61" s="562"/>
      <c r="X61" s="562"/>
      <c r="Y61" s="562"/>
      <c r="Z61" s="562"/>
      <c r="AA61" s="562"/>
      <c r="AB61" s="562"/>
      <c r="AC61" s="562"/>
      <c r="AD61" s="562"/>
      <c r="AE61" s="562"/>
      <c r="AF61" s="562"/>
      <c r="AG61" s="562"/>
      <c r="AH61" s="562"/>
      <c r="AI61" s="563"/>
    </row>
    <row r="62" spans="1:38" ht="9" customHeight="1">
      <c r="A62" s="578"/>
      <c r="B62" s="579"/>
      <c r="C62" s="579"/>
      <c r="D62" s="579"/>
      <c r="E62" s="579"/>
      <c r="F62" s="579"/>
      <c r="G62" s="580"/>
      <c r="H62" s="607"/>
      <c r="I62" s="608"/>
      <c r="J62" s="608"/>
      <c r="K62" s="608"/>
      <c r="L62" s="608"/>
      <c r="M62" s="608"/>
      <c r="N62" s="608"/>
      <c r="O62" s="608"/>
      <c r="P62" s="608"/>
      <c r="Q62" s="608"/>
      <c r="R62" s="608"/>
      <c r="S62" s="608"/>
      <c r="T62" s="608"/>
      <c r="U62" s="608"/>
      <c r="V62" s="608"/>
      <c r="W62" s="608"/>
      <c r="X62" s="608"/>
      <c r="Y62" s="608"/>
      <c r="Z62" s="608"/>
      <c r="AA62" s="608"/>
      <c r="AB62" s="608"/>
      <c r="AC62" s="608"/>
      <c r="AD62" s="608"/>
      <c r="AE62" s="608"/>
      <c r="AF62" s="608"/>
      <c r="AG62" s="608"/>
      <c r="AH62" s="608"/>
      <c r="AI62" s="609"/>
    </row>
    <row r="63" spans="1:38">
      <c r="A63" s="578"/>
      <c r="B63" s="579"/>
      <c r="C63" s="579"/>
      <c r="D63" s="579"/>
      <c r="E63" s="579"/>
      <c r="F63" s="579"/>
      <c r="G63" s="580"/>
      <c r="H63" s="74"/>
      <c r="I63" s="365" t="s">
        <v>195</v>
      </c>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589"/>
    </row>
    <row r="64" spans="1:38" ht="409.5" customHeight="1">
      <c r="A64" s="578"/>
      <c r="B64" s="579"/>
      <c r="C64" s="579"/>
      <c r="D64" s="579"/>
      <c r="E64" s="579"/>
      <c r="F64" s="579"/>
      <c r="G64" s="580"/>
      <c r="H64" s="612"/>
      <c r="I64" s="613"/>
      <c r="J64" s="613"/>
      <c r="K64" s="613"/>
      <c r="L64" s="613"/>
      <c r="M64" s="613"/>
      <c r="N64" s="613"/>
      <c r="O64" s="613"/>
      <c r="P64" s="613"/>
      <c r="Q64" s="613"/>
      <c r="R64" s="613"/>
      <c r="S64" s="613"/>
      <c r="T64" s="613"/>
      <c r="U64" s="613"/>
      <c r="V64" s="613"/>
      <c r="W64" s="613"/>
      <c r="X64" s="613"/>
      <c r="Y64" s="613"/>
      <c r="Z64" s="613"/>
      <c r="AA64" s="613"/>
      <c r="AB64" s="613"/>
      <c r="AC64" s="613"/>
      <c r="AD64" s="613"/>
      <c r="AE64" s="613"/>
      <c r="AF64" s="613"/>
      <c r="AG64" s="613"/>
      <c r="AH64" s="613"/>
      <c r="AI64" s="614"/>
    </row>
    <row r="65" spans="1:35" ht="285" customHeight="1">
      <c r="A65" s="581"/>
      <c r="B65" s="582"/>
      <c r="C65" s="582"/>
      <c r="D65" s="582"/>
      <c r="E65" s="582"/>
      <c r="F65" s="582"/>
      <c r="G65" s="583"/>
      <c r="H65" s="615"/>
      <c r="I65" s="616"/>
      <c r="J65" s="616"/>
      <c r="K65" s="616"/>
      <c r="L65" s="616"/>
      <c r="M65" s="616"/>
      <c r="N65" s="616"/>
      <c r="O65" s="616"/>
      <c r="P65" s="616"/>
      <c r="Q65" s="616"/>
      <c r="R65" s="616"/>
      <c r="S65" s="616"/>
      <c r="T65" s="616"/>
      <c r="U65" s="616"/>
      <c r="V65" s="616"/>
      <c r="W65" s="616"/>
      <c r="X65" s="616"/>
      <c r="Y65" s="616"/>
      <c r="Z65" s="616"/>
      <c r="AA65" s="616"/>
      <c r="AB65" s="616"/>
      <c r="AC65" s="616"/>
      <c r="AD65" s="616"/>
      <c r="AE65" s="616"/>
      <c r="AF65" s="616"/>
      <c r="AG65" s="616"/>
      <c r="AH65" s="616"/>
      <c r="AI65" s="617"/>
    </row>
    <row r="66" spans="1:35" ht="13.5" customHeight="1">
      <c r="A66" s="635" t="s">
        <v>199</v>
      </c>
      <c r="B66" s="516"/>
      <c r="C66" s="516"/>
      <c r="D66" s="516"/>
      <c r="E66" s="516"/>
      <c r="F66" s="516"/>
      <c r="G66" s="517"/>
      <c r="H66" s="77"/>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9"/>
    </row>
    <row r="67" spans="1:35">
      <c r="A67" s="518"/>
      <c r="B67" s="519"/>
      <c r="C67" s="519"/>
      <c r="D67" s="519"/>
      <c r="E67" s="519"/>
      <c r="F67" s="519"/>
      <c r="G67" s="520"/>
      <c r="H67" s="74"/>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0"/>
    </row>
    <row r="68" spans="1:35">
      <c r="A68" s="518"/>
      <c r="B68" s="519"/>
      <c r="C68" s="519"/>
      <c r="D68" s="519"/>
      <c r="E68" s="519"/>
      <c r="F68" s="519"/>
      <c r="G68" s="520"/>
      <c r="H68" s="74"/>
      <c r="I68" s="82"/>
      <c r="J68" s="622" t="s">
        <v>67</v>
      </c>
      <c r="K68" s="624"/>
      <c r="L68" s="634" t="str">
        <f>IF('基本情報(Data)'!D20&lt;&gt;"",'基本情報(Data)'!D20,IF('基本情報(Data)'!E20&lt;&gt;"",'基本情報(Data)'!E20,""))</f>
        <v/>
      </c>
      <c r="M68" s="634"/>
      <c r="N68" s="634"/>
      <c r="O68" s="634"/>
      <c r="P68" s="634"/>
      <c r="Q68" s="634"/>
      <c r="R68" s="634"/>
      <c r="S68" s="634"/>
      <c r="T68" s="634"/>
      <c r="U68" s="634"/>
      <c r="V68" s="634"/>
      <c r="W68" s="82"/>
      <c r="X68" s="622" t="s">
        <v>196</v>
      </c>
      <c r="Y68" s="622"/>
      <c r="Z68" s="622"/>
      <c r="AA68" s="622"/>
      <c r="AB68" s="622"/>
      <c r="AC68" s="634"/>
      <c r="AD68" s="634"/>
      <c r="AE68" s="634"/>
      <c r="AF68" s="634"/>
      <c r="AG68" s="634"/>
      <c r="AH68" s="60"/>
      <c r="AI68" s="80"/>
    </row>
    <row r="69" spans="1:35" ht="6.75" customHeight="1">
      <c r="A69" s="518"/>
      <c r="B69" s="519"/>
      <c r="C69" s="519"/>
      <c r="D69" s="519"/>
      <c r="E69" s="519"/>
      <c r="F69" s="519"/>
      <c r="G69" s="520"/>
      <c r="H69" s="74"/>
      <c r="I69" s="82"/>
      <c r="J69" s="82"/>
      <c r="K69" s="82"/>
      <c r="L69" s="634"/>
      <c r="M69" s="634"/>
      <c r="N69" s="634"/>
      <c r="O69" s="634"/>
      <c r="P69" s="634"/>
      <c r="Q69" s="634"/>
      <c r="R69" s="634"/>
      <c r="S69" s="634"/>
      <c r="T69" s="634"/>
      <c r="U69" s="634"/>
      <c r="V69" s="634"/>
      <c r="W69" s="82"/>
      <c r="X69" s="82"/>
      <c r="Y69" s="82"/>
      <c r="Z69" s="82"/>
      <c r="AA69" s="82"/>
      <c r="AB69" s="82"/>
      <c r="AC69" s="634"/>
      <c r="AD69" s="634"/>
      <c r="AE69" s="634"/>
      <c r="AF69" s="634"/>
      <c r="AG69" s="634"/>
      <c r="AH69" s="60"/>
      <c r="AI69" s="80"/>
    </row>
    <row r="70" spans="1:35">
      <c r="A70" s="518"/>
      <c r="B70" s="519"/>
      <c r="C70" s="519"/>
      <c r="D70" s="519"/>
      <c r="E70" s="519"/>
      <c r="F70" s="519"/>
      <c r="G70" s="520"/>
      <c r="H70" s="74"/>
      <c r="I70" s="82"/>
      <c r="J70" s="362" t="s">
        <v>9</v>
      </c>
      <c r="K70" s="362"/>
      <c r="L70" s="634"/>
      <c r="M70" s="634"/>
      <c r="N70" s="634"/>
      <c r="O70" s="634"/>
      <c r="P70" s="634"/>
      <c r="Q70" s="634"/>
      <c r="R70" s="634"/>
      <c r="S70" s="634"/>
      <c r="T70" s="634"/>
      <c r="U70" s="634"/>
      <c r="V70" s="634"/>
      <c r="W70" s="82"/>
      <c r="X70" s="623" t="s">
        <v>198</v>
      </c>
      <c r="Y70" s="623"/>
      <c r="Z70" s="623"/>
      <c r="AA70" s="623"/>
      <c r="AB70" s="623"/>
      <c r="AC70" s="634"/>
      <c r="AD70" s="634"/>
      <c r="AE70" s="634"/>
      <c r="AF70" s="634"/>
      <c r="AG70" s="634"/>
      <c r="AH70" s="60"/>
      <c r="AI70" s="80"/>
    </row>
    <row r="71" spans="1:35">
      <c r="A71" s="518"/>
      <c r="B71" s="519"/>
      <c r="C71" s="519"/>
      <c r="D71" s="519"/>
      <c r="E71" s="519"/>
      <c r="F71" s="519"/>
      <c r="G71" s="520"/>
      <c r="H71" s="74"/>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0"/>
    </row>
    <row r="72" spans="1:35">
      <c r="A72" s="521"/>
      <c r="B72" s="522"/>
      <c r="C72" s="522"/>
      <c r="D72" s="522"/>
      <c r="E72" s="522"/>
      <c r="F72" s="522"/>
      <c r="G72" s="523"/>
      <c r="H72" s="75"/>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81"/>
    </row>
  </sheetData>
  <sheetProtection sheet="1" objects="1" scenarios="1"/>
  <protectedRanges>
    <protectedRange sqref="AI34" name="範囲1_4_1"/>
    <protectedRange sqref="J34:AH34" name="範囲1_1"/>
    <protectedRange sqref="J35:AH35" name="範囲1_1_2"/>
  </protectedRanges>
  <mergeCells count="102">
    <mergeCell ref="C13:AH13"/>
    <mergeCell ref="A21:G21"/>
    <mergeCell ref="A22:G22"/>
    <mergeCell ref="AC68:AG70"/>
    <mergeCell ref="A66:G72"/>
    <mergeCell ref="M18:Y18"/>
    <mergeCell ref="H19:W19"/>
    <mergeCell ref="H27:I32"/>
    <mergeCell ref="H34:H35"/>
    <mergeCell ref="J32:M32"/>
    <mergeCell ref="J25:P25"/>
    <mergeCell ref="R25:X25"/>
    <mergeCell ref="K37:AI37"/>
    <mergeCell ref="K38:AI38"/>
    <mergeCell ref="K39:AI39"/>
    <mergeCell ref="J27:AI29"/>
    <mergeCell ref="N30:AI31"/>
    <mergeCell ref="N32:AI32"/>
    <mergeCell ref="H33:AI33"/>
    <mergeCell ref="J30:M31"/>
    <mergeCell ref="Z25:AE25"/>
    <mergeCell ref="A25:G25"/>
    <mergeCell ref="R21:X21"/>
    <mergeCell ref="Z21:AE21"/>
    <mergeCell ref="J70:K70"/>
    <mergeCell ref="X68:AB68"/>
    <mergeCell ref="X70:AB70"/>
    <mergeCell ref="J68:K68"/>
    <mergeCell ref="A35:G35"/>
    <mergeCell ref="A32:G32"/>
    <mergeCell ref="A34:G34"/>
    <mergeCell ref="A26:G26"/>
    <mergeCell ref="A27:G27"/>
    <mergeCell ref="A28:G28"/>
    <mergeCell ref="A29:G29"/>
    <mergeCell ref="A31:G31"/>
    <mergeCell ref="A30:G30"/>
    <mergeCell ref="L68:V70"/>
    <mergeCell ref="O16:W16"/>
    <mergeCell ref="H60:AI60"/>
    <mergeCell ref="I61:AI61"/>
    <mergeCell ref="I63:AI63"/>
    <mergeCell ref="H62:AI62"/>
    <mergeCell ref="H16:N16"/>
    <mergeCell ref="H18:L18"/>
    <mergeCell ref="H17:Y17"/>
    <mergeCell ref="A24:G24"/>
    <mergeCell ref="A60:G65"/>
    <mergeCell ref="H64:AI65"/>
    <mergeCell ref="I34:AH34"/>
    <mergeCell ref="I35:AH35"/>
    <mergeCell ref="AG22:AH23"/>
    <mergeCell ref="J22:P23"/>
    <mergeCell ref="R22:X23"/>
    <mergeCell ref="AA15:AD15"/>
    <mergeCell ref="H36:AI36"/>
    <mergeCell ref="A36:G58"/>
    <mergeCell ref="K51:AI51"/>
    <mergeCell ref="K52:AI52"/>
    <mergeCell ref="K53:AI53"/>
    <mergeCell ref="K54:AI54"/>
    <mergeCell ref="K48:P48"/>
    <mergeCell ref="H21:I25"/>
    <mergeCell ref="H26:AI26"/>
    <mergeCell ref="H40:AI40"/>
    <mergeCell ref="H45:AI45"/>
    <mergeCell ref="H50:AI50"/>
    <mergeCell ref="K47:AI47"/>
    <mergeCell ref="L49:N49"/>
    <mergeCell ref="V49:Y49"/>
    <mergeCell ref="Z49:AF49"/>
    <mergeCell ref="O49:U49"/>
    <mergeCell ref="K41:AI41"/>
    <mergeCell ref="AA16:AD16"/>
    <mergeCell ref="A18:G19"/>
    <mergeCell ref="AA17:AD19"/>
    <mergeCell ref="Z22:AE23"/>
    <mergeCell ref="J21:P21"/>
    <mergeCell ref="A2:AI2"/>
    <mergeCell ref="A3:AI3"/>
    <mergeCell ref="AE5:AF5"/>
    <mergeCell ref="W5:Z5"/>
    <mergeCell ref="Y6:AG6"/>
    <mergeCell ref="K55:AI57"/>
    <mergeCell ref="A59:AI59"/>
    <mergeCell ref="AE16:AI19"/>
    <mergeCell ref="AE15:AI15"/>
    <mergeCell ref="K43:AI44"/>
    <mergeCell ref="Y48:Z48"/>
    <mergeCell ref="V48:W48"/>
    <mergeCell ref="S48:T48"/>
    <mergeCell ref="K42:AI42"/>
    <mergeCell ref="K46:AI46"/>
    <mergeCell ref="AB5:AC5"/>
    <mergeCell ref="A23:G23"/>
    <mergeCell ref="C11:AF11"/>
    <mergeCell ref="A9:P9"/>
    <mergeCell ref="A8:P8"/>
    <mergeCell ref="X16:Y16"/>
    <mergeCell ref="A16:G16"/>
    <mergeCell ref="A17:G17"/>
    <mergeCell ref="A15:G15"/>
  </mergeCells>
  <phoneticPr fontId="1"/>
  <dataValidations count="5">
    <dataValidation type="list" allowBlank="1" showInputMessage="1" showErrorMessage="1" sqref="I37 I41 J46 J51" xr:uid="{F79D889F-58BD-41AC-9722-1CE558D4D412}">
      <formula1>"□,■"</formula1>
    </dataValidation>
    <dataValidation type="list" allowBlank="1" showInputMessage="1" showErrorMessage="1" sqref="Y48 AE5" xr:uid="{1F7435D9-DE5F-4AB9-8EF6-CDBB0F694E3B}">
      <formula1>"1,2,3,4,5,6,7,8,9,10,11,12,13,14,15,16,17,18,19,20,21,22,23,24,25,26,27,28,29,30,31"</formula1>
    </dataValidation>
    <dataValidation type="list" allowBlank="1" showInputMessage="1" showErrorMessage="1" sqref="V48 AB5:AC5" xr:uid="{CEDD706C-1C56-4B9E-AA7C-A7737C536159}">
      <formula1>"1,2,3,4,5,6,7,8,9,10,11,12"</formula1>
    </dataValidation>
    <dataValidation type="list" allowBlank="1" showInputMessage="1" showErrorMessage="1" sqref="S48" xr:uid="{F8F757A8-5F81-46C2-8C95-6E6C06FBE51C}">
      <formula1>"5,6,7,8,9,10,11,12,13,14,15"</formula1>
    </dataValidation>
    <dataValidation type="list" allowBlank="1" showInputMessage="1" showErrorMessage="1" sqref="W5" xr:uid="{ABC62526-BFE9-4FFC-A3D1-02F2644062A5}">
      <formula1>"2023,2024,2025,2026,2027,2028,2029,2030,2031"</formula1>
    </dataValidation>
  </dataValidations>
  <printOptions horizontalCentered="1" verticalCentered="1"/>
  <pageMargins left="0.70866141732283472" right="0.70866141732283472" top="0.59055118110236227" bottom="0.59055118110236227" header="0.31496062992125984" footer="0.31496062992125984"/>
  <pageSetup paperSize="9" orientation="portrait" r:id="rId1"/>
  <rowBreaks count="1" manualBreakCount="1">
    <brk id="59" max="3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A169-F99B-4C1A-9FC2-88E290E0102E}">
  <sheetPr codeName="Sheet13"/>
  <dimension ref="A2:AJ30"/>
  <sheetViews>
    <sheetView workbookViewId="0">
      <selection activeCell="AT45" sqref="AT45"/>
    </sheetView>
  </sheetViews>
  <sheetFormatPr defaultColWidth="9" defaultRowHeight="14.25"/>
  <cols>
    <col min="1" max="39" width="2.625" style="1" customWidth="1"/>
    <col min="40" max="16384" width="9" style="1"/>
  </cols>
  <sheetData>
    <row r="2" spans="1:36" ht="15" customHeight="1">
      <c r="R2" s="11"/>
      <c r="S2" s="11"/>
      <c r="T2" s="11"/>
      <c r="U2" s="11"/>
      <c r="V2" s="11"/>
      <c r="W2" s="11"/>
      <c r="X2" s="11"/>
      <c r="Y2" s="11"/>
      <c r="Z2" s="11"/>
    </row>
    <row r="3" spans="1:36">
      <c r="A3" s="4"/>
      <c r="B3" s="4"/>
      <c r="C3" s="4"/>
      <c r="D3" s="4"/>
      <c r="E3" s="4"/>
      <c r="F3" s="4"/>
      <c r="G3" s="4"/>
      <c r="H3" s="4"/>
      <c r="I3" s="4"/>
      <c r="J3" s="4"/>
      <c r="K3" s="4"/>
      <c r="L3" s="4"/>
      <c r="M3" s="4"/>
    </row>
    <row r="4" spans="1:36" ht="13.5" customHeight="1"/>
    <row r="5" spans="1:36" ht="30" customHeight="1">
      <c r="A5" s="650" t="s">
        <v>201</v>
      </c>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row>
    <row r="6" spans="1:36" ht="19.5" customHeight="1">
      <c r="A6" s="351" t="s">
        <v>202</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119"/>
      <c r="AI6" s="119"/>
      <c r="AJ6" s="119"/>
    </row>
    <row r="7" spans="1:36">
      <c r="F7" s="10"/>
      <c r="G7" s="10"/>
      <c r="H7" s="10"/>
      <c r="I7" s="10"/>
      <c r="J7" s="10"/>
      <c r="K7" s="10"/>
      <c r="L7" s="10"/>
      <c r="M7" s="10"/>
      <c r="N7" s="10"/>
      <c r="O7" s="10"/>
      <c r="P7" s="10"/>
      <c r="Q7" s="10"/>
      <c r="R7" s="10"/>
      <c r="S7" s="10"/>
      <c r="T7" s="10"/>
    </row>
    <row r="8" spans="1:36" ht="16.5" customHeight="1"/>
    <row r="9" spans="1:36" ht="16.5" customHeight="1"/>
    <row r="10" spans="1:36" ht="16.5" customHeight="1">
      <c r="A10" s="651" t="s">
        <v>67</v>
      </c>
      <c r="B10" s="651"/>
      <c r="C10" s="651"/>
      <c r="D10" s="651"/>
      <c r="E10" s="651"/>
      <c r="H10" s="652" t="str">
        <f>IF(COUNTBLANK('基本情報(Data)'!G6)=0, '基本情報(Data)'!G6, "")</f>
        <v/>
      </c>
      <c r="I10" s="652"/>
      <c r="J10" s="652"/>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125"/>
      <c r="AI10" s="125"/>
    </row>
    <row r="11" spans="1:36" ht="16.5" customHeight="1">
      <c r="A11" s="459" t="s">
        <v>337</v>
      </c>
      <c r="B11" s="459"/>
      <c r="C11" s="459"/>
      <c r="D11" s="459"/>
      <c r="E11" s="459"/>
      <c r="F11" s="459"/>
      <c r="G11" s="459"/>
      <c r="H11" s="652"/>
      <c r="I11" s="652"/>
      <c r="J11" s="652"/>
      <c r="K11" s="652"/>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125"/>
      <c r="AI11" s="125"/>
    </row>
    <row r="12" spans="1:36" ht="16.5" customHeight="1">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4"/>
      <c r="AI12" s="4"/>
    </row>
    <row r="13" spans="1:36" ht="16.5" customHeight="1">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4"/>
      <c r="AI13" s="4"/>
    </row>
    <row r="14" spans="1:36" ht="16.5" customHeight="1">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row>
    <row r="15" spans="1:36" ht="16.5" customHeight="1">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6" spans="1:36" ht="18.75" customHeight="1">
      <c r="A16" s="651" t="s">
        <v>203</v>
      </c>
      <c r="B16" s="651"/>
      <c r="C16" s="651"/>
      <c r="D16" s="651"/>
      <c r="E16" s="651"/>
      <c r="H16" s="652" t="str">
        <f>IF('基本情報(Data)'!F12="","",'基本情報(Data)'!F12)</f>
        <v/>
      </c>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125"/>
      <c r="AI16" s="125"/>
    </row>
    <row r="17" spans="1:35" ht="18.75" customHeight="1">
      <c r="A17" s="459" t="s">
        <v>24</v>
      </c>
      <c r="B17" s="459"/>
      <c r="C17" s="459"/>
      <c r="D17" s="459"/>
      <c r="E17" s="459"/>
      <c r="F17" s="459"/>
      <c r="G17" s="459"/>
      <c r="H17" s="652"/>
      <c r="I17" s="652"/>
      <c r="J17" s="652"/>
      <c r="K17" s="652"/>
      <c r="L17" s="652"/>
      <c r="M17" s="652"/>
      <c r="N17" s="652"/>
      <c r="O17" s="652"/>
      <c r="P17" s="652"/>
      <c r="Q17" s="652"/>
      <c r="R17" s="652"/>
      <c r="S17" s="652"/>
      <c r="T17" s="652"/>
      <c r="U17" s="652"/>
      <c r="V17" s="652"/>
      <c r="W17" s="652"/>
      <c r="X17" s="652"/>
      <c r="Y17" s="652"/>
      <c r="Z17" s="652"/>
      <c r="AA17" s="652"/>
      <c r="AB17" s="652"/>
      <c r="AC17" s="652"/>
      <c r="AD17" s="652"/>
      <c r="AE17" s="652"/>
      <c r="AF17" s="652"/>
      <c r="AG17" s="652"/>
      <c r="AH17" s="125"/>
      <c r="AI17" s="125"/>
    </row>
    <row r="18" spans="1:35" ht="18.75" customHeight="1">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18.75" customHeight="1">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ht="18.75" customHeight="1"/>
    <row r="21" spans="1:35" ht="18.75" customHeight="1"/>
    <row r="22" spans="1:35" ht="18.75" customHeight="1"/>
    <row r="23" spans="1:35" ht="18.75" customHeight="1">
      <c r="A23" s="648" t="s">
        <v>206</v>
      </c>
      <c r="B23" s="648"/>
      <c r="C23" s="648" t="s">
        <v>207</v>
      </c>
      <c r="D23" s="648"/>
      <c r="E23" s="648"/>
      <c r="F23" s="648"/>
      <c r="G23" s="648"/>
      <c r="H23" s="648"/>
      <c r="I23" s="648"/>
      <c r="J23" s="648"/>
      <c r="K23" s="648"/>
      <c r="L23" s="648"/>
      <c r="M23" s="648"/>
      <c r="N23" s="648"/>
      <c r="O23" s="648"/>
      <c r="P23" s="648"/>
      <c r="Q23" s="648"/>
      <c r="R23" s="648"/>
      <c r="S23" s="648"/>
      <c r="T23" s="648"/>
      <c r="U23" s="648"/>
      <c r="V23" s="648"/>
      <c r="W23" s="648"/>
      <c r="X23" s="648"/>
      <c r="Y23" s="648"/>
      <c r="Z23" s="648"/>
      <c r="AA23" s="648"/>
      <c r="AB23" s="648"/>
      <c r="AC23" s="648"/>
      <c r="AD23" s="648"/>
      <c r="AE23" s="648"/>
      <c r="AF23" s="648"/>
      <c r="AG23" s="648"/>
      <c r="AH23" s="126"/>
      <c r="AI23" s="126"/>
    </row>
    <row r="24" spans="1:35" ht="14.25" customHeight="1">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row>
    <row r="25" spans="1:35" ht="18.75">
      <c r="C25" s="648" t="s">
        <v>204</v>
      </c>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8"/>
      <c r="AB25" s="648"/>
      <c r="AC25" s="648"/>
      <c r="AD25" s="648"/>
      <c r="AE25" s="648"/>
      <c r="AF25" s="648"/>
      <c r="AG25" s="648"/>
      <c r="AH25" s="126"/>
      <c r="AI25" s="126"/>
    </row>
    <row r="26" spans="1:35" ht="37.5" customHeight="1">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row>
    <row r="27" spans="1:35">
      <c r="A27" s="350" t="s">
        <v>205</v>
      </c>
      <c r="B27" s="350"/>
      <c r="C27" s="649" t="s">
        <v>398</v>
      </c>
      <c r="D27" s="649"/>
      <c r="E27" s="649"/>
      <c r="F27" s="649"/>
      <c r="G27" s="649"/>
      <c r="H27" s="649"/>
      <c r="I27" s="649"/>
      <c r="J27" s="649"/>
      <c r="K27" s="649"/>
      <c r="L27" s="649"/>
      <c r="M27" s="649"/>
      <c r="N27" s="649"/>
      <c r="O27" s="649"/>
      <c r="P27" s="649"/>
      <c r="Q27" s="649"/>
      <c r="R27" s="649"/>
      <c r="S27" s="649"/>
      <c r="T27" s="649"/>
      <c r="U27" s="649"/>
      <c r="V27" s="649"/>
      <c r="W27" s="649"/>
      <c r="X27" s="649"/>
      <c r="Y27" s="649"/>
      <c r="Z27" s="649"/>
      <c r="AA27" s="649"/>
      <c r="AB27" s="649"/>
      <c r="AC27" s="649"/>
      <c r="AD27" s="649"/>
      <c r="AE27" s="649"/>
      <c r="AF27" s="649"/>
      <c r="AG27" s="649"/>
      <c r="AH27" s="119"/>
      <c r="AI27" s="119"/>
    </row>
    <row r="28" spans="1:35" ht="11.25" customHeight="1">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row>
    <row r="29" spans="1:35">
      <c r="C29" s="649"/>
      <c r="D29" s="649"/>
      <c r="E29" s="649"/>
      <c r="F29" s="649"/>
      <c r="G29" s="649"/>
      <c r="H29" s="649"/>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119"/>
      <c r="AI29" s="119"/>
    </row>
    <row r="30" spans="1:35">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row>
  </sheetData>
  <sheetProtection sheet="1" objects="1" scenarios="1"/>
  <mergeCells count="13">
    <mergeCell ref="A5:AG5"/>
    <mergeCell ref="A11:G11"/>
    <mergeCell ref="A17:G17"/>
    <mergeCell ref="A16:E16"/>
    <mergeCell ref="A10:E10"/>
    <mergeCell ref="H10:AG11"/>
    <mergeCell ref="H16:AG17"/>
    <mergeCell ref="C23:AG23"/>
    <mergeCell ref="C25:AG25"/>
    <mergeCell ref="A6:AG6"/>
    <mergeCell ref="A23:B23"/>
    <mergeCell ref="A27:B27"/>
    <mergeCell ref="C27:AG29"/>
  </mergeCells>
  <phoneticPr fontId="1"/>
  <printOptions horizontalCentered="1" verticalCentered="1"/>
  <pageMargins left="0.78740157480314965" right="0.78740157480314965"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47"/>
  <sheetViews>
    <sheetView workbookViewId="0">
      <selection activeCell="D14" sqref="D14"/>
    </sheetView>
  </sheetViews>
  <sheetFormatPr defaultRowHeight="14.25"/>
  <cols>
    <col min="1" max="1" width="1.25" customWidth="1"/>
    <col min="2" max="2" width="4.375" customWidth="1"/>
    <col min="3" max="3" width="20.375" style="41" customWidth="1"/>
    <col min="4" max="4" width="24.625" style="39" customWidth="1"/>
    <col min="5" max="5" width="27" style="40" customWidth="1"/>
    <col min="6" max="6" width="29.375" style="37" customWidth="1"/>
    <col min="7" max="7" width="26.75" style="37" customWidth="1"/>
    <col min="8" max="8" width="24.625" customWidth="1"/>
    <col min="9" max="9" width="2.875" customWidth="1"/>
  </cols>
  <sheetData>
    <row r="1" spans="1:7" s="1" customFormat="1" ht="28.5" customHeight="1">
      <c r="A1" s="197" t="s">
        <v>474</v>
      </c>
      <c r="B1" s="198"/>
      <c r="C1" s="198"/>
      <c r="D1" s="198"/>
      <c r="E1" s="198"/>
      <c r="F1" s="198"/>
      <c r="G1" s="198"/>
    </row>
    <row r="2" spans="1:7" s="1" customFormat="1">
      <c r="C2" s="38"/>
      <c r="D2" s="39"/>
      <c r="E2" s="40"/>
      <c r="F2" s="37"/>
      <c r="G2" s="37"/>
    </row>
    <row r="3" spans="1:7" s="37" customFormat="1" ht="67.5" customHeight="1">
      <c r="B3" s="203" t="s">
        <v>475</v>
      </c>
      <c r="C3" s="195" t="s">
        <v>476</v>
      </c>
      <c r="D3" s="51" t="s">
        <v>484</v>
      </c>
      <c r="E3" s="51" t="s">
        <v>485</v>
      </c>
      <c r="F3" s="151" t="s">
        <v>486</v>
      </c>
      <c r="G3" s="148" t="s">
        <v>487</v>
      </c>
    </row>
    <row r="4" spans="1:7" s="37" customFormat="1" ht="42" customHeight="1">
      <c r="B4" s="204"/>
      <c r="C4" s="195"/>
      <c r="D4" s="88"/>
      <c r="E4" s="88"/>
      <c r="F4" s="89"/>
      <c r="G4" s="89"/>
    </row>
    <row r="5" spans="1:7" s="37" customFormat="1" ht="42" customHeight="1">
      <c r="B5" s="204"/>
      <c r="C5" s="195" t="s">
        <v>477</v>
      </c>
      <c r="D5" s="51" t="s">
        <v>488</v>
      </c>
      <c r="E5" s="51" t="s">
        <v>384</v>
      </c>
      <c r="F5" s="54" t="s">
        <v>489</v>
      </c>
      <c r="G5" s="51" t="s">
        <v>490</v>
      </c>
    </row>
    <row r="6" spans="1:7" s="37" customFormat="1" ht="42" customHeight="1">
      <c r="B6" s="204"/>
      <c r="C6" s="195"/>
      <c r="D6" s="89"/>
      <c r="E6" s="89"/>
      <c r="F6" s="89"/>
      <c r="G6" s="160" t="str">
        <f>IF($F$6="","",IF($D$6="",$F$6,IF($G$12="",IF($G$4="First-(Middle)-Family",IF($E$6="",$F$6&amp;" "&amp;$D$6,$F$6&amp;" "&amp;$E$6&amp;" "&amp;$D$6),IF($E$6="",$D$6&amp;" "&amp;$F$6,$D$6&amp;" "&amp;$E$6&amp;" "&amp;$F$6)),IF($E$6="",UPPER($D$6)&amp;", "&amp;$F$6,UPPER($D$6)&amp;", "&amp;$F$6&amp;" "&amp;$E$6))))</f>
        <v/>
      </c>
    </row>
    <row r="7" spans="1:7" s="37" customFormat="1" ht="42" customHeight="1">
      <c r="B7" s="204"/>
      <c r="C7" s="195" t="s">
        <v>478</v>
      </c>
      <c r="D7" s="51" t="s">
        <v>491</v>
      </c>
      <c r="E7" s="51" t="s">
        <v>384</v>
      </c>
      <c r="F7" s="54" t="s">
        <v>489</v>
      </c>
      <c r="G7" s="51" t="s">
        <v>492</v>
      </c>
    </row>
    <row r="8" spans="1:7" s="37" customFormat="1" ht="42" customHeight="1">
      <c r="B8" s="204"/>
      <c r="C8" s="195"/>
      <c r="D8" s="142"/>
      <c r="E8" s="90"/>
      <c r="F8" s="109"/>
      <c r="G8" s="160" t="str">
        <f>IF($F$8="","",IF($D$8="",$F$8,IF($E$8="",$D$8&amp;"　"&amp;$F$8,$D$8&amp;" "&amp;$E$8&amp;" "&amp;$F$8)))</f>
        <v/>
      </c>
    </row>
    <row r="9" spans="1:7" s="37" customFormat="1" ht="55.5" customHeight="1">
      <c r="B9" s="204"/>
      <c r="C9" s="195" t="s">
        <v>479</v>
      </c>
      <c r="D9" s="51" t="s">
        <v>493</v>
      </c>
      <c r="E9" s="51" t="s">
        <v>384</v>
      </c>
      <c r="F9" s="54" t="s">
        <v>494</v>
      </c>
      <c r="G9" s="113" t="s">
        <v>495</v>
      </c>
    </row>
    <row r="10" spans="1:7" s="37" customFormat="1" ht="42" customHeight="1">
      <c r="B10" s="204"/>
      <c r="C10" s="195"/>
      <c r="D10" s="109"/>
      <c r="E10" s="90"/>
      <c r="F10" s="109"/>
      <c r="G10" s="160" t="str">
        <f>IF($F$10="","",IF($D$10="",$F$10,IF($G$12="",IF(AND($F$4="英語 English", $G$4="First-(Middle)-Family"),IF($E$10="",$F$10&amp;" "&amp;$D$10,$F$10&amp;" "&amp;$E$10&amp;" "&amp;$D$10),IF($E$10="",$D$10&amp;" "&amp;$F$10,$D$10&amp;" "&amp;$E$10&amp;" "&amp;$F$10)),IF($E$10="",$D$10&amp;" "&amp;$F$10,$D$10&amp;" "&amp;$E$10&amp;" "&amp;$F$10))))</f>
        <v/>
      </c>
    </row>
    <row r="11" spans="1:7" s="37" customFormat="1" ht="42" customHeight="1">
      <c r="B11" s="204"/>
      <c r="C11" s="195" t="s">
        <v>480</v>
      </c>
      <c r="D11" s="51" t="s">
        <v>496</v>
      </c>
      <c r="E11" s="51" t="s">
        <v>497</v>
      </c>
      <c r="F11" s="51" t="s">
        <v>514</v>
      </c>
      <c r="G11" s="164" t="s">
        <v>498</v>
      </c>
    </row>
    <row r="12" spans="1:7" s="37" customFormat="1" ht="42" customHeight="1">
      <c r="B12" s="204"/>
      <c r="C12" s="195"/>
      <c r="D12" s="89"/>
      <c r="E12" s="88"/>
      <c r="F12" s="89"/>
      <c r="G12" s="109"/>
    </row>
    <row r="13" spans="1:7" s="37" customFormat="1" ht="42" customHeight="1">
      <c r="B13" s="204"/>
      <c r="C13" s="195" t="s">
        <v>481</v>
      </c>
      <c r="D13" s="51" t="s">
        <v>499</v>
      </c>
      <c r="E13" s="53" t="s">
        <v>500</v>
      </c>
      <c r="F13" s="51" t="s">
        <v>501</v>
      </c>
      <c r="G13" s="51" t="s">
        <v>502</v>
      </c>
    </row>
    <row r="14" spans="1:7" s="37" customFormat="1" ht="42" customHeight="1">
      <c r="B14" s="204"/>
      <c r="C14" s="195"/>
      <c r="D14" s="91"/>
      <c r="E14" s="91"/>
      <c r="F14" s="91"/>
      <c r="G14" s="91"/>
    </row>
    <row r="15" spans="1:7" s="37" customFormat="1" ht="42" customHeight="1">
      <c r="B15" s="204"/>
      <c r="C15" s="195" t="s">
        <v>482</v>
      </c>
      <c r="D15" s="52" t="s">
        <v>503</v>
      </c>
      <c r="E15" s="52" t="s">
        <v>504</v>
      </c>
      <c r="F15" s="52" t="s">
        <v>505</v>
      </c>
      <c r="G15" s="52" t="s">
        <v>506</v>
      </c>
    </row>
    <row r="16" spans="1:7" s="37" customFormat="1" ht="42" customHeight="1">
      <c r="B16" s="204"/>
      <c r="C16" s="195"/>
      <c r="D16" s="139"/>
      <c r="E16" s="121"/>
      <c r="F16" s="121"/>
      <c r="G16" s="124"/>
    </row>
    <row r="17" spans="2:9" s="37" customFormat="1" ht="60" customHeight="1">
      <c r="B17" s="204"/>
      <c r="C17" s="206" t="s">
        <v>483</v>
      </c>
      <c r="D17" s="122" t="s">
        <v>507</v>
      </c>
      <c r="E17" s="122" t="s">
        <v>508</v>
      </c>
      <c r="F17" s="201" t="s">
        <v>509</v>
      </c>
      <c r="G17" s="201"/>
    </row>
    <row r="18" spans="2:9" s="37" customFormat="1" ht="70.5" customHeight="1">
      <c r="B18" s="205"/>
      <c r="C18" s="207"/>
      <c r="D18" s="143"/>
      <c r="E18" s="123"/>
      <c r="F18" s="202"/>
      <c r="G18" s="202"/>
    </row>
    <row r="19" spans="2:9" s="37" customFormat="1" ht="56.25" customHeight="1">
      <c r="B19" s="199" t="s">
        <v>247</v>
      </c>
      <c r="C19" s="107"/>
      <c r="D19" s="108" t="s">
        <v>510</v>
      </c>
      <c r="E19" s="108" t="s">
        <v>511</v>
      </c>
      <c r="F19" s="138" t="s">
        <v>512</v>
      </c>
      <c r="G19" s="40"/>
    </row>
    <row r="20" spans="2:9" s="37" customFormat="1" ht="92.25" customHeight="1">
      <c r="B20" s="200"/>
      <c r="C20" s="106" t="s">
        <v>513</v>
      </c>
      <c r="D20" s="92"/>
      <c r="E20" s="89"/>
      <c r="F20" s="89"/>
      <c r="G20" s="40"/>
    </row>
    <row r="21" spans="2:9" s="1" customFormat="1">
      <c r="C21" s="38"/>
      <c r="D21" s="39"/>
      <c r="E21" s="40"/>
      <c r="F21" s="37"/>
      <c r="G21" s="37"/>
    </row>
    <row r="22" spans="2:9" s="1" customFormat="1">
      <c r="C22" s="38"/>
      <c r="D22" s="39"/>
      <c r="E22" s="40"/>
      <c r="F22" s="37"/>
      <c r="G22" s="37"/>
    </row>
    <row r="23" spans="2:9" s="1" customFormat="1">
      <c r="C23" s="38"/>
      <c r="D23" s="39"/>
      <c r="E23" s="40"/>
      <c r="F23" s="37"/>
      <c r="G23" s="37"/>
    </row>
    <row r="24" spans="2:9" s="1" customFormat="1">
      <c r="C24" s="38"/>
      <c r="D24" s="39"/>
      <c r="E24" s="40"/>
      <c r="F24" s="37"/>
      <c r="G24" s="37"/>
    </row>
    <row r="25" spans="2:9" s="1" customFormat="1" ht="30.75" customHeight="1">
      <c r="B25" s="193" t="s">
        <v>208</v>
      </c>
      <c r="C25" s="193"/>
      <c r="D25" s="193"/>
      <c r="E25" s="193"/>
      <c r="F25" s="193"/>
      <c r="G25" s="193"/>
      <c r="H25" s="193"/>
      <c r="I25" s="193"/>
    </row>
    <row r="26" spans="2:9" s="1" customFormat="1">
      <c r="C26" s="38"/>
      <c r="D26" s="39"/>
      <c r="E26" s="40"/>
      <c r="F26" s="37"/>
      <c r="G26" s="37"/>
    </row>
    <row r="27" spans="2:9" s="37" customFormat="1" ht="24">
      <c r="C27" s="49" t="s">
        <v>169</v>
      </c>
      <c r="D27" s="49"/>
      <c r="E27" s="40"/>
    </row>
    <row r="28" spans="2:9" s="37" customFormat="1" ht="33" customHeight="1">
      <c r="C28" s="196" t="s">
        <v>277</v>
      </c>
      <c r="D28" s="196"/>
      <c r="E28" s="196"/>
      <c r="F28" s="194" t="s">
        <v>292</v>
      </c>
      <c r="G28" s="194"/>
      <c r="H28" s="194"/>
    </row>
    <row r="29" spans="2:9" s="37" customFormat="1" ht="29.25">
      <c r="C29" s="48" t="s">
        <v>293</v>
      </c>
      <c r="D29" s="48" t="s">
        <v>294</v>
      </c>
      <c r="E29" s="48" t="s">
        <v>170</v>
      </c>
      <c r="F29" s="47" t="s">
        <v>295</v>
      </c>
      <c r="G29" s="47" t="s">
        <v>296</v>
      </c>
      <c r="H29" s="47" t="s">
        <v>209</v>
      </c>
    </row>
    <row r="30" spans="2:9" s="37" customFormat="1" ht="29.25">
      <c r="C30" s="48" t="s">
        <v>297</v>
      </c>
      <c r="D30" s="48" t="s">
        <v>298</v>
      </c>
      <c r="E30" s="48" t="s">
        <v>110</v>
      </c>
      <c r="F30" s="47" t="s">
        <v>299</v>
      </c>
      <c r="G30" s="47" t="s">
        <v>300</v>
      </c>
      <c r="H30" s="47" t="s">
        <v>210</v>
      </c>
    </row>
    <row r="31" spans="2:9" s="37" customFormat="1" ht="29.25">
      <c r="C31" s="48" t="s">
        <v>301</v>
      </c>
      <c r="D31" s="48" t="s">
        <v>302</v>
      </c>
      <c r="E31" s="48" t="s">
        <v>113</v>
      </c>
      <c r="F31" s="47" t="s">
        <v>303</v>
      </c>
      <c r="G31" s="47" t="s">
        <v>304</v>
      </c>
      <c r="H31" s="47" t="s">
        <v>211</v>
      </c>
    </row>
    <row r="32" spans="2:9" s="37" customFormat="1" ht="54.75">
      <c r="C32" s="48" t="s">
        <v>305</v>
      </c>
      <c r="D32" s="48" t="s">
        <v>306</v>
      </c>
      <c r="E32" s="48" t="s">
        <v>108</v>
      </c>
      <c r="F32" s="162" t="s">
        <v>307</v>
      </c>
      <c r="G32" s="47" t="s">
        <v>308</v>
      </c>
      <c r="H32" s="47" t="s">
        <v>212</v>
      </c>
    </row>
    <row r="33" spans="2:8" s="37" customFormat="1" ht="25.5" customHeight="1">
      <c r="C33" s="196" t="s">
        <v>276</v>
      </c>
      <c r="D33" s="196"/>
      <c r="E33" s="196"/>
      <c r="F33" s="47" t="s">
        <v>309</v>
      </c>
      <c r="G33" s="47" t="s">
        <v>310</v>
      </c>
      <c r="H33" s="47" t="s">
        <v>213</v>
      </c>
    </row>
    <row r="34" spans="2:8" s="37" customFormat="1" ht="42">
      <c r="C34" s="48" t="s">
        <v>311</v>
      </c>
      <c r="D34" s="48" t="s">
        <v>312</v>
      </c>
      <c r="E34" s="48" t="s">
        <v>117</v>
      </c>
      <c r="F34" s="47" t="s">
        <v>313</v>
      </c>
      <c r="G34" s="47" t="s">
        <v>314</v>
      </c>
      <c r="H34" s="47" t="s">
        <v>214</v>
      </c>
    </row>
    <row r="35" spans="2:8" s="37" customFormat="1" ht="29.25">
      <c r="C35" s="48" t="s">
        <v>315</v>
      </c>
      <c r="D35" s="48" t="s">
        <v>316</v>
      </c>
      <c r="E35" s="48" t="s">
        <v>109</v>
      </c>
      <c r="F35" s="161" t="s">
        <v>447</v>
      </c>
      <c r="G35" s="161" t="s">
        <v>446</v>
      </c>
      <c r="H35" s="47" t="s">
        <v>448</v>
      </c>
    </row>
    <row r="36" spans="2:8" s="37" customFormat="1" ht="42">
      <c r="C36" s="48" t="s">
        <v>317</v>
      </c>
      <c r="D36" s="48" t="s">
        <v>318</v>
      </c>
      <c r="E36" s="48" t="s">
        <v>111</v>
      </c>
      <c r="F36" s="47" t="s">
        <v>319</v>
      </c>
      <c r="G36" s="47" t="s">
        <v>320</v>
      </c>
      <c r="H36" s="47" t="s">
        <v>215</v>
      </c>
    </row>
    <row r="37" spans="2:8" s="37" customFormat="1" ht="42">
      <c r="C37" s="48" t="s">
        <v>321</v>
      </c>
      <c r="D37" s="48" t="s">
        <v>322</v>
      </c>
      <c r="E37" s="48" t="s">
        <v>112</v>
      </c>
      <c r="F37" s="162" t="s">
        <v>450</v>
      </c>
      <c r="G37" s="161" t="s">
        <v>449</v>
      </c>
      <c r="H37" s="47" t="s">
        <v>451</v>
      </c>
    </row>
    <row r="38" spans="2:8" s="50" customFormat="1" ht="42">
      <c r="B38" s="37"/>
      <c r="C38" s="48" t="s">
        <v>323</v>
      </c>
      <c r="D38" s="48" t="s">
        <v>324</v>
      </c>
      <c r="E38" s="48" t="s">
        <v>114</v>
      </c>
      <c r="F38" s="47" t="s">
        <v>325</v>
      </c>
      <c r="G38" s="47" t="s">
        <v>326</v>
      </c>
      <c r="H38" s="47" t="s">
        <v>216</v>
      </c>
    </row>
    <row r="39" spans="2:8" s="50" customFormat="1" ht="29.25">
      <c r="B39" s="37"/>
      <c r="C39" s="48" t="s">
        <v>327</v>
      </c>
      <c r="D39" s="48" t="s">
        <v>328</v>
      </c>
      <c r="E39" s="48" t="s">
        <v>115</v>
      </c>
      <c r="F39" s="194" t="s">
        <v>329</v>
      </c>
      <c r="G39" s="194"/>
      <c r="H39" s="194"/>
    </row>
    <row r="40" spans="2:8" s="50" customFormat="1" ht="42">
      <c r="B40" s="37"/>
      <c r="C40" s="48" t="s">
        <v>330</v>
      </c>
      <c r="D40" s="48" t="s">
        <v>331</v>
      </c>
      <c r="E40" s="48" t="s">
        <v>116</v>
      </c>
      <c r="F40" s="47" t="s">
        <v>332</v>
      </c>
      <c r="G40" s="47" t="s">
        <v>333</v>
      </c>
      <c r="H40" s="47" t="s">
        <v>290</v>
      </c>
    </row>
    <row r="41" spans="2:8" s="50" customFormat="1" ht="35.25" customHeight="1">
      <c r="B41" s="37"/>
      <c r="C41" s="37"/>
      <c r="D41" s="37"/>
      <c r="E41" s="37"/>
      <c r="F41" s="47" t="s">
        <v>334</v>
      </c>
      <c r="G41" s="47" t="s">
        <v>335</v>
      </c>
      <c r="H41" s="47" t="s">
        <v>291</v>
      </c>
    </row>
    <row r="42" spans="2:8" s="50" customFormat="1">
      <c r="B42" s="37"/>
      <c r="C42" s="120" t="s">
        <v>336</v>
      </c>
      <c r="D42" s="37"/>
      <c r="E42" s="37"/>
      <c r="F42" s="37"/>
      <c r="G42" s="37"/>
      <c r="H42" s="37"/>
    </row>
    <row r="43" spans="2:8">
      <c r="B43" s="1"/>
      <c r="C43" s="48" t="str">
        <f>IF(AND($E$14=C29,OR($F$14=C34,$F$14=C35)),"OK",IF(AND($E$14=C30,OR($F$14=C36,$F$14=C37)),"OK",IF(AND($E$14=C31,OR($F$14=C38,$F$14=C39,$F$14=C40)),"OK",IF(AND($E$14=C32,$F$14=""),"OK",IF(AND($E$14=D29,OR($F$14=D34,$F$14=D35)),"OK",IF(AND($E$14=D30,OR($F$14=D36,$F$14=D37)),"OK",IF(AND($E$14=D31,OR($F$14=D38,$F$14=D39,$F$14=D40)),"OK",IF(AND($E$14=D32,$F$14=""),"OK","NG"))))))))</f>
        <v>NG</v>
      </c>
      <c r="H43" s="1"/>
    </row>
    <row r="44" spans="2:8">
      <c r="B44" s="1"/>
      <c r="C44" s="38"/>
      <c r="G44" s="1"/>
      <c r="H44" s="1"/>
    </row>
    <row r="45" spans="2:8">
      <c r="B45" s="1"/>
      <c r="C45" s="38"/>
      <c r="G45" s="1"/>
      <c r="H45" s="1"/>
    </row>
    <row r="46" spans="2:8">
      <c r="B46" s="1"/>
      <c r="C46" s="38"/>
      <c r="H46" s="1"/>
    </row>
    <row r="47" spans="2:8">
      <c r="B47" s="1"/>
      <c r="C47" s="38"/>
      <c r="H47" s="1"/>
    </row>
  </sheetData>
  <sheetProtection sheet="1" formatCells="0"/>
  <mergeCells count="18">
    <mergeCell ref="A1:G1"/>
    <mergeCell ref="B19:B20"/>
    <mergeCell ref="F17:G17"/>
    <mergeCell ref="F18:G18"/>
    <mergeCell ref="C3:C4"/>
    <mergeCell ref="C11:C12"/>
    <mergeCell ref="B3:B18"/>
    <mergeCell ref="C17:C18"/>
    <mergeCell ref="C5:C6"/>
    <mergeCell ref="C7:C8"/>
    <mergeCell ref="C9:C10"/>
    <mergeCell ref="C13:C14"/>
    <mergeCell ref="B25:I25"/>
    <mergeCell ref="F39:H39"/>
    <mergeCell ref="C15:C16"/>
    <mergeCell ref="C33:E33"/>
    <mergeCell ref="C28:E28"/>
    <mergeCell ref="F28:H28"/>
  </mergeCells>
  <phoneticPr fontId="1"/>
  <conditionalFormatting sqref="F14">
    <cfRule type="expression" dxfId="16" priority="43">
      <formula>$C$43="NG"</formula>
    </cfRule>
  </conditionalFormatting>
  <conditionalFormatting sqref="F14:G14">
    <cfRule type="expression" dxfId="15" priority="40" stopIfTrue="1">
      <formula>$E$14=""</formula>
    </cfRule>
  </conditionalFormatting>
  <conditionalFormatting sqref="G14">
    <cfRule type="expression" dxfId="14" priority="41">
      <formula>#REF!="NG"</formula>
    </cfRule>
  </conditionalFormatting>
  <dataValidations count="19">
    <dataValidation type="list" allowBlank="1" showInputMessage="1" showErrorMessage="1" sqref="D12" xr:uid="{6908ABA2-02D8-470F-BD5A-ECBE54E145B5}">
      <formula1>"男 Male, 女 Female, その他 Other"</formula1>
    </dataValidation>
    <dataValidation type="list" allowBlank="1" showInputMessage="1" showErrorMessage="1" sqref="G14" xr:uid="{584EF903-3F55-4EA0-BF0C-2B6E0251DF1C}">
      <formula1>$F$40:$F$41</formula1>
    </dataValidation>
    <dataValidation type="list" allowBlank="1" showInputMessage="1" showErrorMessage="1" sqref="F20" xr:uid="{7B90843F-CA94-44B4-B002-B04BB678C324}">
      <formula1>$F$29:$F$38</formula1>
    </dataValidation>
    <dataValidation type="list" allowBlank="1" showInputMessage="1" showErrorMessage="1" sqref="E14" xr:uid="{C5BCA122-1AF6-49CE-9AE9-BD817B5161CC}">
      <formula1>$C$29:$C$32</formula1>
    </dataValidation>
    <dataValidation type="list" allowBlank="1" showInputMessage="1" showErrorMessage="1" sqref="F14" xr:uid="{AB7D153E-BDFC-435C-AE1F-4F802554B6B7}">
      <formula1>$C$34:$C$40</formula1>
    </dataValidation>
    <dataValidation imeMode="disabled" allowBlank="1" showInputMessage="1" showErrorMessage="1" sqref="F16 D14 D16 D18" xr:uid="{52D93562-3268-4ED6-8920-C2FB557E03E0}"/>
    <dataValidation imeMode="halfAlpha" allowBlank="1" showInputMessage="1" showErrorMessage="1" sqref="E20 D6:F6" xr:uid="{B70CDDF5-F2DB-4EA1-90F0-43A976DC4D83}"/>
    <dataValidation type="list" allowBlank="1" showInputMessage="1" showErrorMessage="1" sqref="G4" xr:uid="{56556238-9214-41F0-B843-6CC936EB3218}">
      <formula1>"Family-(Middle)-First, First-(Middle)-Family"</formula1>
    </dataValidation>
    <dataValidation type="date" operator="greaterThan" allowBlank="1" showInputMessage="1" showErrorMessage="1" prompt="e.g. 2023/9/1" sqref="D4" xr:uid="{1CA5897F-6533-4BCD-838F-DA86770BC381}">
      <formula1>1</formula1>
    </dataValidation>
    <dataValidation type="date" operator="greaterThan" allowBlank="1" showInputMessage="1" showErrorMessage="1" prompt="e.g. 2023/4/1" sqref="E4" xr:uid="{5FC50498-3CC1-4D9C-A134-F609780DB0A2}">
      <formula1>1</formula1>
    </dataValidation>
    <dataValidation type="list" allowBlank="1" showInputMessage="1" showErrorMessage="1" prompt="In case of English Dissertation and Kanji name in Diploma, choose &quot;英語English/学位記氏名漢字kanji&quot;._x000a__x000a_日本人学生は，&quot;日本語Japanese&quot;，あるいは&quot;英語English/学位記氏名漢字kanji&quot;のいずれかを選択して下さい．" sqref="F4" xr:uid="{E9511455-371A-400B-8D39-593FE9CAACB2}">
      <formula1>"日本語 Japanese, 英語 English, 英語 English/学位記氏名漢字 kanji"</formula1>
    </dataValidation>
    <dataValidation allowBlank="1" showInputMessage="1" showErrorMessage="1" prompt="This cell is automaticall filled._x000a_このセルは自動入力になっています．" sqref="G6 G8 G10" xr:uid="{900266C3-BD6F-48B3-9DC1-D2E485438241}"/>
    <dataValidation imeMode="fullKatakana" allowBlank="1" showInputMessage="1" showErrorMessage="1" prompt="Name in Katakana is required for International student as well. If you have difficulty in filling out this cell, please ask your supervisor." sqref="D10:F10" xr:uid="{B38E66CB-387D-4B8F-ACCE-4DF0C6E2C3B1}"/>
    <dataValidation allowBlank="1" showInputMessage="1" showErrorMessage="1" prompt="e.g. 2001/4/4" sqref="E12" xr:uid="{707EE1C6-50C6-43A6-BDC2-4BDBC050D0E9}"/>
    <dataValidation imeMode="disabled" allowBlank="1" showInputMessage="1" showErrorMessage="1" prompt="Fill in official country name. Do not use abbreviation." sqref="F12" xr:uid="{B26E47D6-34EE-4871-A862-52CD1DAE8FBC}"/>
    <dataValidation allowBlank="1" showInputMessage="1" showErrorMessage="1" prompt="日本人の場合は必ず入力して下さい．e.g. 岐阜県" sqref="G12" xr:uid="{2691FBAA-F9F0-4347-B987-3E2A1B2E2659}"/>
    <dataValidation imeMode="disabled" allowBlank="1" showInputMessage="1" showErrorMessage="1" prompt="e.g. (090)5293-1111_x000a_      (058)293-1000" sqref="E16" xr:uid="{67F4EEA3-774D-4DE3-97AB-6A24297D515F}"/>
    <dataValidation imeMode="disabled" allowBlank="1" showInputMessage="1" showErrorMessage="1" prompt="In case of international number, start from country number._x000a_e.g. +81-58-293-1000_x000a__x000a_In case of domestic number_x000a_e.g. (058)293-1000" sqref="E18" xr:uid="{F2F71D36-E603-4EA3-8E17-BCCB735AE23B}"/>
    <dataValidation allowBlank="1" showInputMessage="1" showErrorMessage="1" prompt="Please provide an address where mail will be delivered after completion._x000a__x000a_e.g. 405 E 45th St, New York, NY 10017, USA_x000a_e.g. 〒501-1193 岐阜市柳戸1-1国際交流会館1111" sqref="F18:G18" xr:uid="{0A124CC6-F464-4CCF-BED9-8449EF7ABEFC}"/>
  </dataValidations>
  <pageMargins left="0.7" right="0.7"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1FBA-A543-4F58-8EB1-CBDDCFE62D79}">
  <sheetPr codeName="Sheet16"/>
  <dimension ref="A1:BG84"/>
  <sheetViews>
    <sheetView workbookViewId="0">
      <selection activeCell="AG9" sqref="AG9"/>
    </sheetView>
  </sheetViews>
  <sheetFormatPr defaultColWidth="9" defaultRowHeight="14.25"/>
  <cols>
    <col min="1" max="1" width="1.25" style="1" customWidth="1"/>
    <col min="2" max="2" width="14.375" style="1" customWidth="1"/>
    <col min="3" max="31" width="2.75" style="1" customWidth="1"/>
    <col min="32" max="32" width="1.25" style="1" customWidth="1"/>
    <col min="33" max="33" width="2.625" style="1" customWidth="1"/>
    <col min="34" max="34" width="40.25" style="1" customWidth="1"/>
    <col min="35" max="59" width="2.625" style="1" customWidth="1"/>
    <col min="60" max="16384" width="9" style="1"/>
  </cols>
  <sheetData>
    <row r="1" spans="1:59" ht="14.25" customHeight="1">
      <c r="A1" s="198" t="s">
        <v>246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row>
    <row r="2" spans="1:59" ht="14.25" customHeight="1">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row>
    <row r="3" spans="1:59" ht="6" customHeight="1"/>
    <row r="4" spans="1:59">
      <c r="B4" s="208" t="s">
        <v>232</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10"/>
    </row>
    <row r="5" spans="1:59" ht="61.5" customHeight="1">
      <c r="B5" s="220" t="s">
        <v>375</v>
      </c>
      <c r="C5" s="221"/>
      <c r="D5" s="221"/>
      <c r="E5" s="222"/>
      <c r="F5" s="212"/>
      <c r="G5" s="213"/>
      <c r="H5" s="213"/>
      <c r="I5" s="213"/>
      <c r="J5" s="213"/>
      <c r="K5" s="213"/>
      <c r="L5" s="213"/>
      <c r="M5" s="213"/>
      <c r="N5" s="213"/>
      <c r="O5" s="213"/>
      <c r="P5" s="213"/>
      <c r="Q5" s="213"/>
      <c r="R5" s="213"/>
      <c r="S5" s="213"/>
      <c r="T5" s="213"/>
      <c r="U5" s="213"/>
      <c r="V5" s="213"/>
      <c r="W5" s="213"/>
      <c r="X5" s="213"/>
      <c r="Y5" s="213"/>
      <c r="Z5" s="213"/>
      <c r="AA5" s="213"/>
      <c r="AB5" s="213"/>
      <c r="AC5" s="213"/>
      <c r="AD5" s="213"/>
      <c r="AE5" s="21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row>
    <row r="6" spans="1:59" ht="61.5" customHeight="1">
      <c r="B6" s="223" t="s">
        <v>249</v>
      </c>
      <c r="C6" s="221"/>
      <c r="D6" s="221"/>
      <c r="E6" s="222"/>
      <c r="F6" s="218"/>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H6" s="268"/>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row>
    <row r="8" spans="1:59">
      <c r="B8" s="245" t="s">
        <v>243</v>
      </c>
      <c r="C8" s="224" t="s">
        <v>377</v>
      </c>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row>
    <row r="9" spans="1:59" ht="76.5" customHeight="1">
      <c r="B9" s="23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114"/>
    </row>
    <row r="10" spans="1:59">
      <c r="B10" s="231"/>
      <c r="C10" s="208" t="s">
        <v>250</v>
      </c>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10"/>
    </row>
    <row r="11" spans="1:59" ht="63" customHeight="1">
      <c r="B11" s="231"/>
      <c r="C11" s="233" t="str">
        <f>IF($C9="","",MID($C9,(FIND(":",SUBSTITUTE($C9,"：",":"))+1),(FIND(",",SUBSTITUTE($C9,"，",","),FIND(":",SUBSTITUTE($C9,"：",":"))+1)-FIND(":",SUBSTITUTE($C9,"：",":"))-1)))</f>
        <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59">
      <c r="B12" s="231"/>
      <c r="C12" s="236" t="s">
        <v>374</v>
      </c>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8"/>
    </row>
    <row r="13" spans="1:59" ht="52.5" customHeight="1">
      <c r="B13" s="231"/>
      <c r="C13" s="239" t="str">
        <f>IF($C9="","",LEFT($C9,(FIND(":",SUBSTITUTE($C9,"：",":"))-1)))</f>
        <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1"/>
    </row>
    <row r="14" spans="1:59" ht="18.75">
      <c r="B14" s="231"/>
      <c r="C14" s="208" t="s">
        <v>234</v>
      </c>
      <c r="D14" s="209"/>
      <c r="E14" s="209"/>
      <c r="F14" s="209"/>
      <c r="G14" s="209"/>
      <c r="H14" s="209"/>
      <c r="I14" s="209"/>
      <c r="J14" s="209"/>
      <c r="K14" s="209"/>
      <c r="L14" s="209"/>
      <c r="M14" s="209"/>
      <c r="N14" s="209"/>
      <c r="O14" s="209"/>
      <c r="P14" s="209"/>
      <c r="Q14" s="209"/>
      <c r="R14" s="209"/>
      <c r="S14" s="209"/>
      <c r="T14" s="209"/>
      <c r="U14" s="210"/>
      <c r="V14" s="236" t="s">
        <v>238</v>
      </c>
      <c r="W14" s="237"/>
      <c r="X14" s="237"/>
      <c r="Y14" s="237"/>
      <c r="Z14" s="237"/>
      <c r="AA14" s="237"/>
      <c r="AB14" s="237"/>
      <c r="AC14" s="237"/>
      <c r="AD14" s="237"/>
      <c r="AE14" s="238"/>
    </row>
    <row r="15" spans="1:59" ht="50.25" customHeight="1">
      <c r="B15" s="231"/>
      <c r="C15" s="215" t="str">
        <f>IF($C9="","",MID($C9,(FIND(",",SUBSTITUTE($C9,"，",","),FIND(":",SUBSTITUTE($C9,"：",":"))+1)+1),(FIND(",",SUBSTITUTE($C9,"，",","),(FIND(",",SUBSTITUTE($C9,"，",","),FIND(":",SUBSTITUTE($C9,"：",":"))+1)+1))-FIND(",",SUBSTITUTE($C9,"，",","),FIND(":",SUBSTITUTE($C9,"：",":"))+1)-1)))</f>
        <v/>
      </c>
      <c r="D15" s="216"/>
      <c r="E15" s="216"/>
      <c r="F15" s="216"/>
      <c r="G15" s="216"/>
      <c r="H15" s="216"/>
      <c r="I15" s="216"/>
      <c r="J15" s="216"/>
      <c r="K15" s="216"/>
      <c r="L15" s="216"/>
      <c r="M15" s="216"/>
      <c r="N15" s="216"/>
      <c r="O15" s="216"/>
      <c r="P15" s="216"/>
      <c r="Q15" s="216"/>
      <c r="R15" s="216"/>
      <c r="S15" s="216"/>
      <c r="T15" s="216"/>
      <c r="U15" s="217"/>
      <c r="V15" s="242" t="str">
        <f>IF($C11="","－",IF(TRIM(LOWER(SUBSTITUTE(SUBSTITUTE(RIGHT($C9,LEN($C9)-FIND("●",(SUBSTITUTE(SUBSTITUTE($C9,"，",","),",","●",(LEN($C9)-LEN(SUBSTITUTE(SUBSTITUTE($C9,"，",""),",",""))))))),"．","."),".","")))="submitted","submitted/投稿中",IF(TRIM(LOWER(SUBSTITUTE(SUBSTITUTE(RIGHT($C9,LEN($C9)-FIND("●",(SUBSTITUTE(SUBSTITUTE($C9,"，",","),",","●",(LEN($C9)-LEN(SUBSTITUTE(SUBSTITUTE($C9,"，",""),",",""))))))),"．","."),".","")))="in press","in press/印刷中","published/掲載済")))</f>
        <v>－</v>
      </c>
      <c r="W15" s="243"/>
      <c r="X15" s="243"/>
      <c r="Y15" s="243"/>
      <c r="Z15" s="243"/>
      <c r="AA15" s="243"/>
      <c r="AB15" s="243"/>
      <c r="AC15" s="243"/>
      <c r="AD15" s="243"/>
      <c r="AE15" s="244"/>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row>
    <row r="16" spans="1:59" s="68" customFormat="1" ht="45" customHeight="1">
      <c r="B16" s="231"/>
      <c r="C16" s="103" t="s">
        <v>200</v>
      </c>
      <c r="D16" s="225" t="s">
        <v>235</v>
      </c>
      <c r="E16" s="225"/>
      <c r="F16" s="225"/>
      <c r="G16" s="225"/>
      <c r="H16" s="225"/>
      <c r="I16" s="225"/>
      <c r="J16" s="104"/>
      <c r="K16" s="104"/>
      <c r="L16" s="105" t="s">
        <v>200</v>
      </c>
      <c r="M16" s="225" t="s">
        <v>237</v>
      </c>
      <c r="N16" s="225"/>
      <c r="O16" s="225"/>
      <c r="P16" s="225"/>
      <c r="Q16" s="225"/>
      <c r="R16" s="225"/>
      <c r="S16" s="225"/>
      <c r="T16" s="225"/>
      <c r="U16" s="116"/>
      <c r="V16" s="105" t="s">
        <v>200</v>
      </c>
      <c r="W16" s="225" t="s">
        <v>236</v>
      </c>
      <c r="X16" s="225"/>
      <c r="Y16" s="225"/>
      <c r="Z16" s="225"/>
      <c r="AA16" s="225"/>
      <c r="AB16" s="225"/>
      <c r="AC16" s="225"/>
      <c r="AD16" s="225"/>
      <c r="AE16" s="136"/>
    </row>
    <row r="17" spans="2:59" s="68" customFormat="1" ht="45" customHeight="1">
      <c r="B17" s="231"/>
      <c r="C17" s="137" t="s">
        <v>200</v>
      </c>
      <c r="D17" s="259" t="s">
        <v>240</v>
      </c>
      <c r="E17" s="259"/>
      <c r="F17" s="259"/>
      <c r="G17" s="259"/>
      <c r="H17" s="259"/>
      <c r="I17" s="259"/>
      <c r="J17" s="259"/>
      <c r="K17" s="259"/>
      <c r="L17" s="259"/>
      <c r="M17" s="259"/>
      <c r="N17" s="259"/>
      <c r="O17" s="259"/>
      <c r="P17" s="259"/>
      <c r="Q17" s="259"/>
      <c r="R17" s="100"/>
      <c r="S17" s="101" t="s">
        <v>200</v>
      </c>
      <c r="T17" s="259" t="s">
        <v>241</v>
      </c>
      <c r="U17" s="259"/>
      <c r="V17" s="259"/>
      <c r="W17" s="259"/>
      <c r="X17" s="259"/>
      <c r="Y17" s="259"/>
      <c r="Z17" s="259"/>
      <c r="AA17" s="259"/>
      <c r="AB17" s="259"/>
      <c r="AC17" s="259"/>
      <c r="AD17" s="259"/>
      <c r="AE17" s="260"/>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row>
    <row r="18" spans="2:59" ht="18.75">
      <c r="B18" s="231"/>
      <c r="C18" s="247" t="s">
        <v>239</v>
      </c>
      <c r="D18" s="247"/>
      <c r="E18" s="247"/>
      <c r="F18" s="247"/>
      <c r="G18" s="247"/>
      <c r="H18" s="247"/>
      <c r="I18" s="247"/>
      <c r="J18" s="247"/>
      <c r="K18" s="247"/>
      <c r="L18" s="247"/>
      <c r="M18" s="247"/>
      <c r="N18" s="247"/>
      <c r="O18" s="247"/>
      <c r="P18" s="247"/>
      <c r="Q18" s="246" t="s">
        <v>242</v>
      </c>
      <c r="R18" s="246"/>
      <c r="S18" s="246"/>
      <c r="T18" s="246"/>
      <c r="U18" s="246"/>
      <c r="V18" s="246"/>
      <c r="W18" s="246"/>
      <c r="X18" s="246"/>
      <c r="Y18" s="246"/>
      <c r="Z18" s="246"/>
      <c r="AA18" s="246"/>
      <c r="AB18" s="246"/>
      <c r="AC18" s="246"/>
      <c r="AD18" s="246"/>
      <c r="AE18" s="246"/>
    </row>
    <row r="19" spans="2:59">
      <c r="B19" s="232"/>
      <c r="C19" s="134" t="s">
        <v>244</v>
      </c>
      <c r="D19" s="248" t="str">
        <f>IF($V15="published/掲載済",MID($C9,(FIND(",",SUBSTITUTE($C9,"，",","),(FIND(",",SUBSTITUTE($C9,"，",","),FIND(":",SUBSTITUTE($C9,"：",":"))+1)+1)))+1,FIND("●",(SUBSTITUTE(SUBSTITUTE($C9,"，",","),",","●",(LEN($C9)-LEN(SUBSTITUTE(SUBSTITUTE($C9,"，",""),",",""))))))-(FIND(",",SUBSTITUTE($C9,"，",","),(FIND(",",SUBSTITUTE($C9,"，",","),FIND(":",SUBSTITUTE($C9,"：",":"))+1)+1))+1)),"")</f>
        <v/>
      </c>
      <c r="E19" s="248"/>
      <c r="F19" s="248"/>
      <c r="G19" s="248"/>
      <c r="H19" s="248"/>
      <c r="I19" s="248"/>
      <c r="J19" s="248"/>
      <c r="K19" s="248"/>
      <c r="L19" s="248"/>
      <c r="M19" s="248"/>
      <c r="N19" s="248"/>
      <c r="O19" s="248"/>
      <c r="P19" s="135" t="s">
        <v>245</v>
      </c>
      <c r="Q19" s="102"/>
      <c r="R19" s="6"/>
      <c r="S19" s="6"/>
      <c r="T19" s="6"/>
      <c r="U19" s="229" t="str">
        <f>IF($V15="published/掲載済",LOWER(SUBSTITUTE(SUBSTITUTE(RIGHT($C9,LEN($C9)-FIND("●",(SUBSTITUTE(SUBSTITUTE($C9,"，",","),",","●",(LEN($C9)-LEN(SUBSTITUTE(SUBSTITUTE($C9,"，",""),",",""))))))),"．","."),".","")),"")</f>
        <v/>
      </c>
      <c r="V19" s="229"/>
      <c r="W19" s="229"/>
      <c r="X19" s="6" t="s">
        <v>15</v>
      </c>
      <c r="Y19" s="252"/>
      <c r="Z19" s="252"/>
      <c r="AA19" s="252"/>
      <c r="AB19" s="6" t="s">
        <v>16</v>
      </c>
      <c r="AC19" s="6"/>
      <c r="AD19" s="6"/>
      <c r="AE19" s="99"/>
    </row>
    <row r="21" spans="2:59">
      <c r="B21" s="230" t="s">
        <v>376</v>
      </c>
      <c r="C21" s="249" t="s">
        <v>377</v>
      </c>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1"/>
    </row>
    <row r="22" spans="2:59" ht="76.5" customHeight="1">
      <c r="B22" s="231"/>
      <c r="C22" s="226"/>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8"/>
      <c r="AF22" s="114"/>
    </row>
    <row r="23" spans="2:59">
      <c r="B23" s="231"/>
      <c r="C23" s="208" t="s">
        <v>250</v>
      </c>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10"/>
    </row>
    <row r="24" spans="2:59" ht="52.5" customHeight="1">
      <c r="B24" s="231"/>
      <c r="C24" s="233" t="str">
        <f>IF($C22="","",MID($C22,(FIND(":",SUBSTITUTE($C22,"：",":"))+1),(FIND(",",SUBSTITUTE($C22,"，",","),FIND(":",SUBSTITUTE($C22,"：",":"))+1)-FIND(":",SUBSTITUTE($C22,"：",":"))-1)))</f>
        <v/>
      </c>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5"/>
    </row>
    <row r="25" spans="2:59">
      <c r="B25" s="231"/>
      <c r="C25" s="236" t="s">
        <v>374</v>
      </c>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8"/>
    </row>
    <row r="26" spans="2:59" ht="52.5" customHeight="1">
      <c r="B26" s="231"/>
      <c r="C26" s="239" t="str">
        <f>IF($C22="","",LEFT($C22,(FIND(":",SUBSTITUTE($C22,"：",":"))-1)))</f>
        <v/>
      </c>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1"/>
    </row>
    <row r="27" spans="2:59" ht="18.75">
      <c r="B27" s="231"/>
      <c r="C27" s="208" t="s">
        <v>234</v>
      </c>
      <c r="D27" s="209"/>
      <c r="E27" s="209"/>
      <c r="F27" s="209"/>
      <c r="G27" s="209"/>
      <c r="H27" s="209"/>
      <c r="I27" s="209"/>
      <c r="J27" s="209"/>
      <c r="K27" s="209"/>
      <c r="L27" s="209"/>
      <c r="M27" s="209"/>
      <c r="N27" s="209"/>
      <c r="O27" s="209"/>
      <c r="P27" s="209"/>
      <c r="Q27" s="209"/>
      <c r="R27" s="209"/>
      <c r="S27" s="209"/>
      <c r="T27" s="209"/>
      <c r="U27" s="210"/>
      <c r="V27" s="236" t="s">
        <v>238</v>
      </c>
      <c r="W27" s="237"/>
      <c r="X27" s="237"/>
      <c r="Y27" s="237"/>
      <c r="Z27" s="237"/>
      <c r="AA27" s="237"/>
      <c r="AB27" s="237"/>
      <c r="AC27" s="237"/>
      <c r="AD27" s="237"/>
      <c r="AE27" s="238"/>
    </row>
    <row r="28" spans="2:59" ht="50.25" customHeight="1">
      <c r="B28" s="231"/>
      <c r="C28" s="215" t="str">
        <f>IF($C22="","",MID($C22,(FIND(",",SUBSTITUTE($C22,"，",","),FIND(":",SUBSTITUTE($C22,"：",":"))+1)+1),(FIND(",",SUBSTITUTE($C22,"，",","),(FIND(",",SUBSTITUTE($C22,"，",","),FIND(":",SUBSTITUTE($C22,"：",":"))+1)+1))-FIND(",",SUBSTITUTE($C22,"，",","),FIND(":",SUBSTITUTE($C22,"：",":"))+1)-1)))</f>
        <v/>
      </c>
      <c r="D28" s="216"/>
      <c r="E28" s="216"/>
      <c r="F28" s="216"/>
      <c r="G28" s="216"/>
      <c r="H28" s="216"/>
      <c r="I28" s="216"/>
      <c r="J28" s="216"/>
      <c r="K28" s="216"/>
      <c r="L28" s="216"/>
      <c r="M28" s="216"/>
      <c r="N28" s="216"/>
      <c r="O28" s="216"/>
      <c r="P28" s="216"/>
      <c r="Q28" s="216"/>
      <c r="R28" s="216"/>
      <c r="S28" s="216"/>
      <c r="T28" s="216"/>
      <c r="U28" s="217"/>
      <c r="V28" s="242" t="str">
        <f>IF($C22="","－",IF(TRIM(LOWER(SUBSTITUTE(SUBSTITUTE(RIGHT($C22,LEN($C22)-FIND("●",(SUBSTITUTE(SUBSTITUTE($C22,"，",","),",","●",(LEN($C22)-LEN(SUBSTITUTE(SUBSTITUTE($C22,"，",""),",",""))))))),"．","."),".","")))="submitted","submitted/投稿中",IF(TRIM(LOWER(SUBSTITUTE(SUBSTITUTE(RIGHT($C22,LEN($C22)-FIND("●",(SUBSTITUTE(SUBSTITUTE($C22,"，",","),",","●",(LEN($C22)-LEN(SUBSTITUTE(SUBSTITUTE($C22,"，",""),",",""))))))),"．","."),".","")))="in press","in press/印刷中","published/掲載済")))</f>
        <v>－</v>
      </c>
      <c r="W28" s="243"/>
      <c r="X28" s="243"/>
      <c r="Y28" s="243"/>
      <c r="Z28" s="243"/>
      <c r="AA28" s="243"/>
      <c r="AB28" s="243"/>
      <c r="AC28" s="243"/>
      <c r="AD28" s="243"/>
      <c r="AE28" s="244"/>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row>
    <row r="29" spans="2:59" s="68" customFormat="1" ht="45" customHeight="1">
      <c r="B29" s="231"/>
      <c r="C29" s="103" t="s">
        <v>200</v>
      </c>
      <c r="D29" s="225" t="s">
        <v>235</v>
      </c>
      <c r="E29" s="225"/>
      <c r="F29" s="225"/>
      <c r="G29" s="225"/>
      <c r="H29" s="225"/>
      <c r="I29" s="225"/>
      <c r="J29" s="104"/>
      <c r="K29" s="104"/>
      <c r="L29" s="105" t="s">
        <v>200</v>
      </c>
      <c r="M29" s="225" t="s">
        <v>237</v>
      </c>
      <c r="N29" s="225"/>
      <c r="O29" s="225"/>
      <c r="P29" s="225"/>
      <c r="Q29" s="225"/>
      <c r="R29" s="225"/>
      <c r="S29" s="225"/>
      <c r="T29" s="225"/>
      <c r="U29" s="116"/>
      <c r="V29" s="105" t="s">
        <v>200</v>
      </c>
      <c r="W29" s="225" t="s">
        <v>236</v>
      </c>
      <c r="X29" s="225"/>
      <c r="Y29" s="225"/>
      <c r="Z29" s="225"/>
      <c r="AA29" s="225"/>
      <c r="AB29" s="225"/>
      <c r="AC29" s="225"/>
      <c r="AD29" s="225"/>
      <c r="AE29" s="136"/>
    </row>
    <row r="30" spans="2:59" s="68" customFormat="1" ht="45" customHeight="1">
      <c r="B30" s="231"/>
      <c r="C30" s="137" t="s">
        <v>200</v>
      </c>
      <c r="D30" s="259" t="s">
        <v>240</v>
      </c>
      <c r="E30" s="259"/>
      <c r="F30" s="259"/>
      <c r="G30" s="259"/>
      <c r="H30" s="259"/>
      <c r="I30" s="259"/>
      <c r="J30" s="259"/>
      <c r="K30" s="259"/>
      <c r="L30" s="259"/>
      <c r="M30" s="259"/>
      <c r="N30" s="259"/>
      <c r="O30" s="259"/>
      <c r="P30" s="259"/>
      <c r="Q30" s="259"/>
      <c r="R30" s="100"/>
      <c r="S30" s="101" t="s">
        <v>200</v>
      </c>
      <c r="T30" s="259" t="s">
        <v>241</v>
      </c>
      <c r="U30" s="259"/>
      <c r="V30" s="259"/>
      <c r="W30" s="259"/>
      <c r="X30" s="259"/>
      <c r="Y30" s="259"/>
      <c r="Z30" s="259"/>
      <c r="AA30" s="259"/>
      <c r="AB30" s="259"/>
      <c r="AC30" s="259"/>
      <c r="AD30" s="259"/>
      <c r="AE30" s="260"/>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2:59" ht="18.75">
      <c r="B31" s="231"/>
      <c r="C31" s="247" t="s">
        <v>239</v>
      </c>
      <c r="D31" s="247"/>
      <c r="E31" s="247"/>
      <c r="F31" s="247"/>
      <c r="G31" s="247"/>
      <c r="H31" s="247"/>
      <c r="I31" s="247"/>
      <c r="J31" s="247"/>
      <c r="K31" s="247"/>
      <c r="L31" s="247"/>
      <c r="M31" s="247"/>
      <c r="N31" s="247"/>
      <c r="O31" s="247"/>
      <c r="P31" s="247"/>
      <c r="Q31" s="246" t="s">
        <v>242</v>
      </c>
      <c r="R31" s="246"/>
      <c r="S31" s="246"/>
      <c r="T31" s="246"/>
      <c r="U31" s="246"/>
      <c r="V31" s="246"/>
      <c r="W31" s="246"/>
      <c r="X31" s="246"/>
      <c r="Y31" s="246"/>
      <c r="Z31" s="246"/>
      <c r="AA31" s="246"/>
      <c r="AB31" s="246"/>
      <c r="AC31" s="246"/>
      <c r="AD31" s="246"/>
      <c r="AE31" s="246"/>
    </row>
    <row r="32" spans="2:59">
      <c r="B32" s="232"/>
      <c r="C32" s="134" t="s">
        <v>244</v>
      </c>
      <c r="D32" s="248" t="str">
        <f>IF($V28="published/掲載済",MID($C22,(FIND(",",SUBSTITUTE($C22,"，",","),(FIND(",",SUBSTITUTE($C22,"，",","),FIND(":",SUBSTITUTE($C22,"：",":"))+1)+1)))+1,FIND("●",(SUBSTITUTE(SUBSTITUTE($C22,"，",","),",","●",(LEN($C22)-LEN(SUBSTITUTE(SUBSTITUTE($C22,"，",""),",",""))))))-(FIND(",",SUBSTITUTE($C22,"，",","),(FIND(",",SUBSTITUTE($C22,"，",","),FIND(":",SUBSTITUTE($C22,"：",":"))+1)+1))+1)),"")</f>
        <v/>
      </c>
      <c r="E32" s="248"/>
      <c r="F32" s="248"/>
      <c r="G32" s="248"/>
      <c r="H32" s="248"/>
      <c r="I32" s="248"/>
      <c r="J32" s="248"/>
      <c r="K32" s="248"/>
      <c r="L32" s="248"/>
      <c r="M32" s="248"/>
      <c r="N32" s="248"/>
      <c r="O32" s="248"/>
      <c r="P32" s="135" t="s">
        <v>245</v>
      </c>
      <c r="Q32" s="102"/>
      <c r="R32" s="6"/>
      <c r="S32" s="6"/>
      <c r="T32" s="6"/>
      <c r="U32" s="229" t="str">
        <f>IF($V28="published/掲載済",LOWER(SUBSTITUTE(SUBSTITUTE(RIGHT($C22,LEN($C22)-FIND("●",(SUBSTITUTE(SUBSTITUTE($C22,"，",","),",","●",(LEN($C22)-LEN(SUBSTITUTE(SUBSTITUTE($C22,"，",""),",",""))))))),"．","."),".","")),"")</f>
        <v/>
      </c>
      <c r="V32" s="229"/>
      <c r="W32" s="229"/>
      <c r="X32" s="6" t="s">
        <v>15</v>
      </c>
      <c r="Y32" s="252"/>
      <c r="Z32" s="252"/>
      <c r="AA32" s="252"/>
      <c r="AB32" s="6" t="s">
        <v>16</v>
      </c>
      <c r="AC32" s="6"/>
      <c r="AD32" s="6"/>
      <c r="AE32" s="99"/>
    </row>
    <row r="34" spans="2:59" ht="14.25" customHeight="1">
      <c r="B34" s="261" t="s">
        <v>251</v>
      </c>
      <c r="C34" s="224" t="s">
        <v>377</v>
      </c>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row>
    <row r="35" spans="2:59" ht="76.5" customHeight="1">
      <c r="B35" s="262"/>
      <c r="C35" s="256"/>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8"/>
      <c r="AK35" s="149"/>
      <c r="AL35" s="149"/>
    </row>
    <row r="36" spans="2:59" ht="14.25" customHeight="1">
      <c r="B36" s="262"/>
      <c r="C36" s="208" t="s">
        <v>250</v>
      </c>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10"/>
    </row>
    <row r="37" spans="2:59" ht="52.5" customHeight="1">
      <c r="B37" s="262"/>
      <c r="C37" s="233" t="str">
        <f>IF($C35="","",MID($C35,(FIND(":",SUBSTITUTE($C35,"：",":"))+1),(FIND(",",SUBSTITUTE($C35,"，",","),FIND(":",SUBSTITUTE($C35,"：",":"))+1)-FIND(":",SUBSTITUTE($C35,"：",":"))-1)))</f>
        <v/>
      </c>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5"/>
    </row>
    <row r="38" spans="2:59">
      <c r="B38" s="262"/>
      <c r="C38" s="236" t="s">
        <v>374</v>
      </c>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8"/>
    </row>
    <row r="39" spans="2:59" ht="52.5" customHeight="1">
      <c r="B39" s="262"/>
      <c r="C39" s="239" t="str">
        <f>IF($C35="","",LEFT($C35,(FIND(":",SUBSTITUTE($C35,"：",":"))-1)))</f>
        <v/>
      </c>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1"/>
    </row>
    <row r="40" spans="2:59" ht="18.75">
      <c r="B40" s="262"/>
      <c r="C40" s="208" t="s">
        <v>234</v>
      </c>
      <c r="D40" s="209"/>
      <c r="E40" s="209"/>
      <c r="F40" s="209"/>
      <c r="G40" s="209"/>
      <c r="H40" s="209"/>
      <c r="I40" s="209"/>
      <c r="J40" s="209"/>
      <c r="K40" s="209"/>
      <c r="L40" s="209"/>
      <c r="M40" s="209"/>
      <c r="N40" s="209"/>
      <c r="O40" s="209"/>
      <c r="P40" s="209"/>
      <c r="Q40" s="209"/>
      <c r="R40" s="209"/>
      <c r="S40" s="209"/>
      <c r="T40" s="209"/>
      <c r="U40" s="210"/>
      <c r="V40" s="236" t="s">
        <v>238</v>
      </c>
      <c r="W40" s="237"/>
      <c r="X40" s="237"/>
      <c r="Y40" s="237"/>
      <c r="Z40" s="237"/>
      <c r="AA40" s="237"/>
      <c r="AB40" s="237"/>
      <c r="AC40" s="237"/>
      <c r="AD40" s="237"/>
      <c r="AE40" s="238"/>
    </row>
    <row r="41" spans="2:59" ht="50.25" customHeight="1">
      <c r="B41" s="262"/>
      <c r="C41" s="215" t="str">
        <f>IF($C35="","",MID($C35,(FIND(",",SUBSTITUTE($C35,"，",","),FIND(":",SUBSTITUTE($C35,"：",":"))+1)+1),(FIND(",",SUBSTITUTE($C35,"，",","),(FIND(",",SUBSTITUTE($C35,"，",","),FIND(":",SUBSTITUTE($C35,"：",":"))+1)+1))-FIND(",",SUBSTITUTE($C35,"，",","),FIND(":",SUBSTITUTE($C35,"：",":"))+1)-1)))</f>
        <v/>
      </c>
      <c r="D41" s="216"/>
      <c r="E41" s="216"/>
      <c r="F41" s="216"/>
      <c r="G41" s="216"/>
      <c r="H41" s="216"/>
      <c r="I41" s="216"/>
      <c r="J41" s="216"/>
      <c r="K41" s="216"/>
      <c r="L41" s="216"/>
      <c r="M41" s="216"/>
      <c r="N41" s="216"/>
      <c r="O41" s="216"/>
      <c r="P41" s="216"/>
      <c r="Q41" s="216"/>
      <c r="R41" s="216"/>
      <c r="S41" s="216"/>
      <c r="T41" s="216"/>
      <c r="U41" s="217"/>
      <c r="V41" s="242" t="str">
        <f>IF($C35="","－",IF(TRIM(LOWER(SUBSTITUTE(SUBSTITUTE(RIGHT($C35,LEN($C35)-FIND("●",(SUBSTITUTE(SUBSTITUTE($C35,"，",","),",","●",(LEN($C35)-LEN(SUBSTITUTE(SUBSTITUTE($C35,"，",""),",",""))))))),"．","."),".","")))="submitted","submitted/投稿中",IF(TRIM(LOWER(SUBSTITUTE(SUBSTITUTE(RIGHT($C35,LEN($C35)-FIND("●",(SUBSTITUTE(SUBSTITUTE($C35,"，",","),",","●",(LEN($C35)-LEN(SUBSTITUTE(SUBSTITUTE($C35,"，",""),",",""))))))),"．","."),".","")))="in press","in press/印刷中","published/掲載済")))</f>
        <v>－</v>
      </c>
      <c r="W41" s="243"/>
      <c r="X41" s="243"/>
      <c r="Y41" s="243"/>
      <c r="Z41" s="243"/>
      <c r="AA41" s="243"/>
      <c r="AB41" s="243"/>
      <c r="AC41" s="243"/>
      <c r="AD41" s="243"/>
      <c r="AE41" s="244"/>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row>
    <row r="42" spans="2:59" s="68" customFormat="1" ht="45" customHeight="1">
      <c r="B42" s="262"/>
      <c r="C42" s="103" t="s">
        <v>200</v>
      </c>
      <c r="D42" s="225" t="s">
        <v>235</v>
      </c>
      <c r="E42" s="225"/>
      <c r="F42" s="225"/>
      <c r="G42" s="225"/>
      <c r="H42" s="225"/>
      <c r="I42" s="225"/>
      <c r="J42" s="104"/>
      <c r="K42" s="104"/>
      <c r="L42" s="105" t="s">
        <v>200</v>
      </c>
      <c r="M42" s="225" t="s">
        <v>237</v>
      </c>
      <c r="N42" s="225"/>
      <c r="O42" s="225"/>
      <c r="P42" s="225"/>
      <c r="Q42" s="225"/>
      <c r="R42" s="225"/>
      <c r="S42" s="225"/>
      <c r="T42" s="225"/>
      <c r="U42" s="116"/>
      <c r="V42" s="105" t="s">
        <v>200</v>
      </c>
      <c r="W42" s="225" t="s">
        <v>236</v>
      </c>
      <c r="X42" s="225"/>
      <c r="Y42" s="225"/>
      <c r="Z42" s="225"/>
      <c r="AA42" s="225"/>
      <c r="AB42" s="225"/>
      <c r="AC42" s="225"/>
      <c r="AD42" s="225"/>
      <c r="AE42" s="136"/>
    </row>
    <row r="43" spans="2:59" s="68" customFormat="1" ht="45" customHeight="1">
      <c r="B43" s="262"/>
      <c r="C43" s="137" t="s">
        <v>200</v>
      </c>
      <c r="D43" s="259" t="s">
        <v>240</v>
      </c>
      <c r="E43" s="259"/>
      <c r="F43" s="259"/>
      <c r="G43" s="259"/>
      <c r="H43" s="259"/>
      <c r="I43" s="259"/>
      <c r="J43" s="259"/>
      <c r="K43" s="259"/>
      <c r="L43" s="259"/>
      <c r="M43" s="259"/>
      <c r="N43" s="259"/>
      <c r="O43" s="259"/>
      <c r="P43" s="259"/>
      <c r="Q43" s="259"/>
      <c r="R43" s="100"/>
      <c r="S43" s="101" t="s">
        <v>200</v>
      </c>
      <c r="T43" s="259" t="s">
        <v>241</v>
      </c>
      <c r="U43" s="259"/>
      <c r="V43" s="259"/>
      <c r="W43" s="259"/>
      <c r="X43" s="259"/>
      <c r="Y43" s="259"/>
      <c r="Z43" s="259"/>
      <c r="AA43" s="259"/>
      <c r="AB43" s="259"/>
      <c r="AC43" s="259"/>
      <c r="AD43" s="259"/>
      <c r="AE43" s="260"/>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2:59" ht="18.75">
      <c r="B44" s="262"/>
      <c r="C44" s="247" t="s">
        <v>239</v>
      </c>
      <c r="D44" s="247"/>
      <c r="E44" s="247"/>
      <c r="F44" s="247"/>
      <c r="G44" s="247"/>
      <c r="H44" s="247"/>
      <c r="I44" s="247"/>
      <c r="J44" s="247"/>
      <c r="K44" s="247"/>
      <c r="L44" s="247"/>
      <c r="M44" s="247"/>
      <c r="N44" s="247"/>
      <c r="O44" s="247"/>
      <c r="P44" s="247"/>
      <c r="Q44" s="246" t="s">
        <v>242</v>
      </c>
      <c r="R44" s="246"/>
      <c r="S44" s="246"/>
      <c r="T44" s="246"/>
      <c r="U44" s="246"/>
      <c r="V44" s="246"/>
      <c r="W44" s="246"/>
      <c r="X44" s="246"/>
      <c r="Y44" s="246"/>
      <c r="Z44" s="246"/>
      <c r="AA44" s="246"/>
      <c r="AB44" s="246"/>
      <c r="AC44" s="246"/>
      <c r="AD44" s="246"/>
      <c r="AE44" s="246"/>
    </row>
    <row r="45" spans="2:59">
      <c r="B45" s="263"/>
      <c r="C45" s="134" t="s">
        <v>244</v>
      </c>
      <c r="D45" s="248" t="str">
        <f>IF($V41="published/掲載済",MID($C35,(FIND(",",SUBSTITUTE($C35,"，",","),(FIND(",",SUBSTITUTE($C35,"，",","),FIND(":",SUBSTITUTE($C35,"：",":"))+1)+1)))+1,FIND("●",(SUBSTITUTE(SUBSTITUTE($C35,"，",","),",","●",(LEN($C35)-LEN(SUBSTITUTE(SUBSTITUTE($C35,"，",""),",",""))))))-(FIND(",",SUBSTITUTE($C35,"，",","),(FIND(",",SUBSTITUTE($C35,"，",","),FIND(":",SUBSTITUTE($C35,"：",":"))+1)+1))+1)),"")</f>
        <v/>
      </c>
      <c r="E45" s="248"/>
      <c r="F45" s="248"/>
      <c r="G45" s="248"/>
      <c r="H45" s="248"/>
      <c r="I45" s="248"/>
      <c r="J45" s="248"/>
      <c r="K45" s="248"/>
      <c r="L45" s="248"/>
      <c r="M45" s="248"/>
      <c r="N45" s="248"/>
      <c r="O45" s="248"/>
      <c r="P45" s="135" t="s">
        <v>245</v>
      </c>
      <c r="Q45" s="102"/>
      <c r="R45" s="6"/>
      <c r="S45" s="6"/>
      <c r="T45" s="6"/>
      <c r="U45" s="229" t="str">
        <f>IF($V41="published/掲載済",LOWER(SUBSTITUTE(SUBSTITUTE(RIGHT($C35,LEN($C35)-FIND("●",(SUBSTITUTE(SUBSTITUTE($C35,"，",","),",","●",(LEN($C35)-LEN(SUBSTITUTE(SUBSTITUTE($C35,"，",""),",",""))))))),"．","."),".","")),"")</f>
        <v/>
      </c>
      <c r="V45" s="229"/>
      <c r="W45" s="229"/>
      <c r="X45" s="6" t="s">
        <v>15</v>
      </c>
      <c r="Y45" s="252"/>
      <c r="Z45" s="252"/>
      <c r="AA45" s="252"/>
      <c r="AB45" s="6" t="s">
        <v>16</v>
      </c>
      <c r="AC45" s="6"/>
      <c r="AD45" s="6"/>
      <c r="AE45" s="99"/>
    </row>
    <row r="47" spans="2:59" ht="14.25" customHeight="1">
      <c r="B47" s="261" t="s">
        <v>252</v>
      </c>
      <c r="C47" s="224" t="s">
        <v>377</v>
      </c>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row>
    <row r="48" spans="2:59" ht="76.5" customHeight="1">
      <c r="B48" s="262"/>
      <c r="C48" s="265"/>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7"/>
      <c r="AH48" s="150"/>
    </row>
    <row r="49" spans="2:59" ht="14.25" customHeight="1">
      <c r="B49" s="262"/>
      <c r="C49" s="208" t="s">
        <v>250</v>
      </c>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10"/>
      <c r="AG49" s="117"/>
    </row>
    <row r="50" spans="2:59" ht="52.5" customHeight="1">
      <c r="B50" s="262"/>
      <c r="C50" s="233" t="str">
        <f>IF($C48="","",MID($C48,(FIND(":",SUBSTITUTE($C48,"：",":"))+1),(FIND(",",SUBSTITUTE($C48,"，",","),FIND(":",SUBSTITUTE($C48,"：",":"))+1)-FIND(":",SUBSTITUTE($C48,"：",":"))-1)))</f>
        <v/>
      </c>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5"/>
      <c r="AG50" s="150"/>
      <c r="AH50" s="150"/>
    </row>
    <row r="51" spans="2:59">
      <c r="B51" s="262"/>
      <c r="C51" s="236" t="s">
        <v>374</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8"/>
      <c r="AG51" s="71"/>
    </row>
    <row r="52" spans="2:59" ht="52.5" customHeight="1">
      <c r="B52" s="262"/>
      <c r="C52" s="239" t="str">
        <f>IF($C48="","",LEFT($C48,(FIND(":",SUBSTITUTE($C48,"：",":"))-1)))</f>
        <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1"/>
      <c r="AH52" s="37"/>
    </row>
    <row r="53" spans="2:59" ht="18.75">
      <c r="B53" s="262"/>
      <c r="C53" s="208" t="s">
        <v>234</v>
      </c>
      <c r="D53" s="209"/>
      <c r="E53" s="209"/>
      <c r="F53" s="209"/>
      <c r="G53" s="209"/>
      <c r="H53" s="209"/>
      <c r="I53" s="209"/>
      <c r="J53" s="209"/>
      <c r="K53" s="209"/>
      <c r="L53" s="209"/>
      <c r="M53" s="209"/>
      <c r="N53" s="209"/>
      <c r="O53" s="209"/>
      <c r="P53" s="209"/>
      <c r="Q53" s="209"/>
      <c r="R53" s="209"/>
      <c r="S53" s="209"/>
      <c r="T53" s="209"/>
      <c r="U53" s="210"/>
      <c r="V53" s="236" t="s">
        <v>238</v>
      </c>
      <c r="W53" s="237"/>
      <c r="X53" s="237"/>
      <c r="Y53" s="237"/>
      <c r="Z53" s="237"/>
      <c r="AA53" s="237"/>
      <c r="AB53" s="237"/>
      <c r="AC53" s="237"/>
      <c r="AD53" s="237"/>
      <c r="AE53" s="238"/>
    </row>
    <row r="54" spans="2:59" ht="50.25" customHeight="1">
      <c r="B54" s="262"/>
      <c r="C54" s="215" t="str">
        <f>IF($C48="","",MID($C48,(FIND(",",SUBSTITUTE($C48,"，",","),FIND(":",SUBSTITUTE($C48,"：",":"))+1)+1),(FIND(",",SUBSTITUTE($C48,"，",","),(FIND(",",SUBSTITUTE($C48,"，",","),FIND(":",SUBSTITUTE($C48,"：",":"))+1)+1))-FIND(",",SUBSTITUTE($C48,"，",","),FIND(":",SUBSTITUTE($C48,"：",":"))+1)-1)))</f>
        <v/>
      </c>
      <c r="D54" s="216"/>
      <c r="E54" s="216"/>
      <c r="F54" s="216"/>
      <c r="G54" s="216"/>
      <c r="H54" s="216"/>
      <c r="I54" s="216"/>
      <c r="J54" s="216"/>
      <c r="K54" s="216"/>
      <c r="L54" s="216"/>
      <c r="M54" s="216"/>
      <c r="N54" s="216"/>
      <c r="O54" s="216"/>
      <c r="P54" s="216"/>
      <c r="Q54" s="216"/>
      <c r="R54" s="216"/>
      <c r="S54" s="216"/>
      <c r="T54" s="216"/>
      <c r="U54" s="217"/>
      <c r="V54" s="242" t="str">
        <f>IF($C48="","－",IF(TRIM(LOWER(SUBSTITUTE(SUBSTITUTE(RIGHT($C48,LEN($C48)-FIND("●",(SUBSTITUTE(SUBSTITUTE($C48,"，",","),",","●",(LEN($C48)-LEN(SUBSTITUTE(SUBSTITUTE($C48,"，",""),",",""))))))),"．","."),".","")))="submitted","submitted/投稿中",IF(TRIM(LOWER(SUBSTITUTE(SUBSTITUTE(RIGHT($C48,LEN($C48)-FIND("●",(SUBSTITUTE(SUBSTITUTE($C48,"，",","),",","●",(LEN($C48)-LEN(SUBSTITUTE(SUBSTITUTE($C48,"，",""),",",""))))))),"．","."),".","")))="in press","in press/印刷中","published/掲載済")))</f>
        <v>－</v>
      </c>
      <c r="W54" s="243"/>
      <c r="X54" s="243"/>
      <c r="Y54" s="243"/>
      <c r="Z54" s="243"/>
      <c r="AA54" s="243"/>
      <c r="AB54" s="243"/>
      <c r="AC54" s="243"/>
      <c r="AD54" s="243"/>
      <c r="AE54" s="244"/>
      <c r="AG54" s="37"/>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row>
    <row r="55" spans="2:59" s="68" customFormat="1" ht="45" customHeight="1">
      <c r="B55" s="262"/>
      <c r="C55" s="103" t="s">
        <v>200</v>
      </c>
      <c r="D55" s="225" t="s">
        <v>235</v>
      </c>
      <c r="E55" s="225"/>
      <c r="F55" s="225"/>
      <c r="G55" s="225"/>
      <c r="H55" s="225"/>
      <c r="I55" s="225"/>
      <c r="J55" s="104"/>
      <c r="K55" s="104"/>
      <c r="L55" s="105" t="s">
        <v>200</v>
      </c>
      <c r="M55" s="225" t="s">
        <v>237</v>
      </c>
      <c r="N55" s="225"/>
      <c r="O55" s="225"/>
      <c r="P55" s="225"/>
      <c r="Q55" s="225"/>
      <c r="R55" s="225"/>
      <c r="S55" s="225"/>
      <c r="T55" s="225"/>
      <c r="U55" s="116"/>
      <c r="V55" s="105" t="s">
        <v>200</v>
      </c>
      <c r="W55" s="225" t="s">
        <v>236</v>
      </c>
      <c r="X55" s="225"/>
      <c r="Y55" s="225"/>
      <c r="Z55" s="225"/>
      <c r="AA55" s="225"/>
      <c r="AB55" s="225"/>
      <c r="AC55" s="225"/>
      <c r="AD55" s="225"/>
      <c r="AE55" s="136"/>
    </row>
    <row r="56" spans="2:59" s="68" customFormat="1" ht="45" customHeight="1">
      <c r="B56" s="262"/>
      <c r="C56" s="137" t="s">
        <v>200</v>
      </c>
      <c r="D56" s="259" t="s">
        <v>240</v>
      </c>
      <c r="E56" s="259"/>
      <c r="F56" s="259"/>
      <c r="G56" s="259"/>
      <c r="H56" s="259"/>
      <c r="I56" s="259"/>
      <c r="J56" s="259"/>
      <c r="K56" s="259"/>
      <c r="L56" s="259"/>
      <c r="M56" s="259"/>
      <c r="N56" s="259"/>
      <c r="O56" s="259"/>
      <c r="P56" s="259"/>
      <c r="Q56" s="259"/>
      <c r="R56" s="100"/>
      <c r="S56" s="101" t="s">
        <v>200</v>
      </c>
      <c r="T56" s="259" t="s">
        <v>241</v>
      </c>
      <c r="U56" s="259"/>
      <c r="V56" s="259"/>
      <c r="W56" s="259"/>
      <c r="X56" s="259"/>
      <c r="Y56" s="259"/>
      <c r="Z56" s="259"/>
      <c r="AA56" s="259"/>
      <c r="AB56" s="259"/>
      <c r="AC56" s="259"/>
      <c r="AD56" s="259"/>
      <c r="AE56" s="260"/>
      <c r="AI56" s="1"/>
      <c r="AJ56" s="1"/>
      <c r="AK56" s="1"/>
      <c r="AL56" s="1"/>
      <c r="AM56" s="1"/>
      <c r="AN56" s="1"/>
      <c r="AO56" s="1"/>
      <c r="AP56" s="1"/>
      <c r="AQ56" s="1"/>
      <c r="AR56" s="1"/>
      <c r="AS56" s="1"/>
      <c r="AT56" s="1"/>
      <c r="AU56" s="1"/>
      <c r="AV56" s="1"/>
      <c r="AW56" s="1"/>
      <c r="AX56" s="1"/>
      <c r="AY56" s="1"/>
      <c r="AZ56" s="1"/>
      <c r="BA56" s="1"/>
      <c r="BB56" s="1"/>
      <c r="BC56" s="1"/>
      <c r="BD56" s="1"/>
      <c r="BE56" s="1"/>
      <c r="BF56" s="1"/>
      <c r="BG56" s="1"/>
    </row>
    <row r="57" spans="2:59" ht="18.75">
      <c r="B57" s="262"/>
      <c r="C57" s="247" t="s">
        <v>239</v>
      </c>
      <c r="D57" s="247"/>
      <c r="E57" s="247"/>
      <c r="F57" s="247"/>
      <c r="G57" s="247"/>
      <c r="H57" s="247"/>
      <c r="I57" s="247"/>
      <c r="J57" s="247"/>
      <c r="K57" s="247"/>
      <c r="L57" s="247"/>
      <c r="M57" s="247"/>
      <c r="N57" s="247"/>
      <c r="O57" s="247"/>
      <c r="P57" s="247"/>
      <c r="Q57" s="246" t="s">
        <v>242</v>
      </c>
      <c r="R57" s="246"/>
      <c r="S57" s="246"/>
      <c r="T57" s="246"/>
      <c r="U57" s="246"/>
      <c r="V57" s="246"/>
      <c r="W57" s="246"/>
      <c r="X57" s="246"/>
      <c r="Y57" s="246"/>
      <c r="Z57" s="246"/>
      <c r="AA57" s="246"/>
      <c r="AB57" s="246"/>
      <c r="AC57" s="246"/>
      <c r="AD57" s="246"/>
      <c r="AE57" s="246"/>
    </row>
    <row r="58" spans="2:59">
      <c r="B58" s="263"/>
      <c r="C58" s="134" t="s">
        <v>244</v>
      </c>
      <c r="D58" s="248" t="str">
        <f>IF($V54="published/掲載済",MID($C48,(FIND(",",SUBSTITUTE($C48,"，",","),(FIND(",",SUBSTITUTE($C48,"，",","),FIND(":",SUBSTITUTE($C48,"：",":"))+1)+1)))+1,FIND("●",(SUBSTITUTE(SUBSTITUTE($C48,"，",","),",","●",(LEN($C48)-LEN(SUBSTITUTE(SUBSTITUTE($C48,"，",""),",",""))))))-(FIND(",",SUBSTITUTE($C48,"，",","),(FIND(",",SUBSTITUTE($C48,"，",","),FIND(":",SUBSTITUTE($C48,"：",":"))+1)+1))+1)),"")</f>
        <v/>
      </c>
      <c r="E58" s="248"/>
      <c r="F58" s="248"/>
      <c r="G58" s="248"/>
      <c r="H58" s="248"/>
      <c r="I58" s="248"/>
      <c r="J58" s="248"/>
      <c r="K58" s="248"/>
      <c r="L58" s="248"/>
      <c r="M58" s="248"/>
      <c r="N58" s="248"/>
      <c r="O58" s="248"/>
      <c r="P58" s="135" t="s">
        <v>245</v>
      </c>
      <c r="Q58" s="102"/>
      <c r="R58" s="6"/>
      <c r="S58" s="6"/>
      <c r="T58" s="6"/>
      <c r="U58" s="229" t="str">
        <f>IF($V54="published/掲載済",LOWER(SUBSTITUTE(SUBSTITUTE(RIGHT($C48,LEN($C48)-FIND("●",(SUBSTITUTE(SUBSTITUTE($C48,"，",","),",","●",(LEN($C48)-LEN(SUBSTITUTE(SUBSTITUTE($C48,"，",""),",",""))))))),"．","."),".","")),"")</f>
        <v/>
      </c>
      <c r="V58" s="229"/>
      <c r="W58" s="229"/>
      <c r="X58" s="6" t="s">
        <v>15</v>
      </c>
      <c r="Y58" s="252"/>
      <c r="Z58" s="252"/>
      <c r="AA58" s="252"/>
      <c r="AB58" s="6" t="s">
        <v>16</v>
      </c>
      <c r="AC58" s="6"/>
      <c r="AD58" s="6"/>
      <c r="AE58" s="99"/>
    </row>
    <row r="60" spans="2:59" ht="14.25" customHeight="1">
      <c r="B60" s="230" t="s">
        <v>253</v>
      </c>
      <c r="C60" s="224" t="s">
        <v>377</v>
      </c>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row>
    <row r="61" spans="2:59" ht="76.5" customHeight="1">
      <c r="B61" s="231"/>
      <c r="C61" s="25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8"/>
    </row>
    <row r="62" spans="2:59" ht="14.25" customHeight="1">
      <c r="B62" s="231"/>
      <c r="C62" s="208" t="s">
        <v>250</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10"/>
    </row>
    <row r="63" spans="2:59" ht="52.5" customHeight="1">
      <c r="B63" s="231"/>
      <c r="C63" s="233" t="str">
        <f>IF($C61="","",MID($C61,(FIND(":",SUBSTITUTE($C61,"：",":"))+1),(FIND(",",SUBSTITUTE($C61,"，",","),FIND(":",SUBSTITUTE($C61,"：",":"))+1)-FIND(":",SUBSTITUTE($C61,"：",":"))-1)))</f>
        <v/>
      </c>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5"/>
    </row>
    <row r="64" spans="2:59">
      <c r="B64" s="231"/>
      <c r="C64" s="236" t="s">
        <v>374</v>
      </c>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8"/>
    </row>
    <row r="65" spans="2:59" ht="52.5" customHeight="1">
      <c r="B65" s="231"/>
      <c r="C65" s="239" t="str">
        <f>IF($C61="","",LEFT($C61,(FIND(":",SUBSTITUTE($C61,"：",":"))-1)))</f>
        <v/>
      </c>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1"/>
    </row>
    <row r="66" spans="2:59" ht="18.75">
      <c r="B66" s="231"/>
      <c r="C66" s="208" t="s">
        <v>234</v>
      </c>
      <c r="D66" s="209"/>
      <c r="E66" s="209"/>
      <c r="F66" s="209"/>
      <c r="G66" s="209"/>
      <c r="H66" s="209"/>
      <c r="I66" s="209"/>
      <c r="J66" s="209"/>
      <c r="K66" s="209"/>
      <c r="L66" s="209"/>
      <c r="M66" s="209"/>
      <c r="N66" s="209"/>
      <c r="O66" s="209"/>
      <c r="P66" s="209"/>
      <c r="Q66" s="209"/>
      <c r="R66" s="209"/>
      <c r="S66" s="209"/>
      <c r="T66" s="209"/>
      <c r="U66" s="210"/>
      <c r="V66" s="236" t="s">
        <v>238</v>
      </c>
      <c r="W66" s="237"/>
      <c r="X66" s="237"/>
      <c r="Y66" s="237"/>
      <c r="Z66" s="237"/>
      <c r="AA66" s="237"/>
      <c r="AB66" s="237"/>
      <c r="AC66" s="237"/>
      <c r="AD66" s="237"/>
      <c r="AE66" s="238"/>
    </row>
    <row r="67" spans="2:59" ht="50.25" customHeight="1">
      <c r="B67" s="231"/>
      <c r="C67" s="215" t="str">
        <f>IF($C61="","",MID($C61,(FIND(",",SUBSTITUTE($C61,"，",","),FIND(":",SUBSTITUTE($C61,"：",":"))+1)+1),(FIND(",",SUBSTITUTE($C61,"，",","),(FIND(",",SUBSTITUTE($C61,"，",","),FIND(":",SUBSTITUTE($C61,"：",":"))+1)+1))-FIND(",",SUBSTITUTE($C61,"，",","),FIND(":",SUBSTITUTE($C61,"：",":"))+1)-1)))</f>
        <v/>
      </c>
      <c r="D67" s="216"/>
      <c r="E67" s="216"/>
      <c r="F67" s="216"/>
      <c r="G67" s="216"/>
      <c r="H67" s="216"/>
      <c r="I67" s="216"/>
      <c r="J67" s="216"/>
      <c r="K67" s="216"/>
      <c r="L67" s="216"/>
      <c r="M67" s="216"/>
      <c r="N67" s="216"/>
      <c r="O67" s="216"/>
      <c r="P67" s="216"/>
      <c r="Q67" s="216"/>
      <c r="R67" s="216"/>
      <c r="S67" s="216"/>
      <c r="T67" s="216"/>
      <c r="U67" s="217"/>
      <c r="V67" s="242" t="str">
        <f>IF($C61="","－",IF(TRIM(LOWER(SUBSTITUTE(SUBSTITUTE(RIGHT($C61,LEN($C61)-FIND("●",(SUBSTITUTE(SUBSTITUTE($C61,"，",","),",","●",(LEN($C61)-LEN(SUBSTITUTE(SUBSTITUTE($C61,"，",""),",",""))))))),"．","."),".","")))="submitted","submitted/投稿中",IF(TRIM(LOWER(SUBSTITUTE(SUBSTITUTE(RIGHT($C61,LEN($C61)-FIND("●",(SUBSTITUTE(SUBSTITUTE($C61,"，",","),",","●",(LEN($C61)-LEN(SUBSTITUTE(SUBSTITUTE($C61,"，",""),",",""))))))),"．","."),".","")))="in press","in press/印刷中","published/掲載済")))</f>
        <v>－</v>
      </c>
      <c r="W67" s="243"/>
      <c r="X67" s="243"/>
      <c r="Y67" s="243"/>
      <c r="Z67" s="243"/>
      <c r="AA67" s="243"/>
      <c r="AB67" s="243"/>
      <c r="AC67" s="243"/>
      <c r="AD67" s="243"/>
      <c r="AE67" s="244"/>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row>
    <row r="68" spans="2:59" s="68" customFormat="1" ht="45" customHeight="1">
      <c r="B68" s="231"/>
      <c r="C68" s="103" t="s">
        <v>200</v>
      </c>
      <c r="D68" s="225" t="s">
        <v>235</v>
      </c>
      <c r="E68" s="225"/>
      <c r="F68" s="225"/>
      <c r="G68" s="225"/>
      <c r="H68" s="225"/>
      <c r="I68" s="225"/>
      <c r="J68" s="104"/>
      <c r="K68" s="104"/>
      <c r="L68" s="105" t="s">
        <v>200</v>
      </c>
      <c r="M68" s="225" t="s">
        <v>237</v>
      </c>
      <c r="N68" s="225"/>
      <c r="O68" s="225"/>
      <c r="P68" s="225"/>
      <c r="Q68" s="225"/>
      <c r="R68" s="225"/>
      <c r="S68" s="225"/>
      <c r="T68" s="225"/>
      <c r="U68" s="116"/>
      <c r="V68" s="105" t="s">
        <v>200</v>
      </c>
      <c r="W68" s="225" t="s">
        <v>236</v>
      </c>
      <c r="X68" s="225"/>
      <c r="Y68" s="225"/>
      <c r="Z68" s="225"/>
      <c r="AA68" s="225"/>
      <c r="AB68" s="225"/>
      <c r="AC68" s="225"/>
      <c r="AD68" s="225"/>
      <c r="AE68" s="136"/>
    </row>
    <row r="69" spans="2:59" s="68" customFormat="1" ht="45" customHeight="1">
      <c r="B69" s="231"/>
      <c r="C69" s="137" t="s">
        <v>200</v>
      </c>
      <c r="D69" s="259" t="s">
        <v>240</v>
      </c>
      <c r="E69" s="259"/>
      <c r="F69" s="259"/>
      <c r="G69" s="259"/>
      <c r="H69" s="259"/>
      <c r="I69" s="259"/>
      <c r="J69" s="259"/>
      <c r="K69" s="259"/>
      <c r="L69" s="259"/>
      <c r="M69" s="259"/>
      <c r="N69" s="259"/>
      <c r="O69" s="259"/>
      <c r="P69" s="259"/>
      <c r="Q69" s="259"/>
      <c r="R69" s="100"/>
      <c r="S69" s="101" t="s">
        <v>200</v>
      </c>
      <c r="T69" s="259" t="s">
        <v>241</v>
      </c>
      <c r="U69" s="259"/>
      <c r="V69" s="259"/>
      <c r="W69" s="259"/>
      <c r="X69" s="259"/>
      <c r="Y69" s="259"/>
      <c r="Z69" s="259"/>
      <c r="AA69" s="259"/>
      <c r="AB69" s="259"/>
      <c r="AC69" s="259"/>
      <c r="AD69" s="259"/>
      <c r="AE69" s="260"/>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2:59" ht="18.75">
      <c r="B70" s="231"/>
      <c r="C70" s="247" t="s">
        <v>239</v>
      </c>
      <c r="D70" s="247"/>
      <c r="E70" s="247"/>
      <c r="F70" s="247"/>
      <c r="G70" s="247"/>
      <c r="H70" s="247"/>
      <c r="I70" s="247"/>
      <c r="J70" s="247"/>
      <c r="K70" s="247"/>
      <c r="L70" s="247"/>
      <c r="M70" s="247"/>
      <c r="N70" s="247"/>
      <c r="O70" s="247"/>
      <c r="P70" s="247"/>
      <c r="Q70" s="246" t="s">
        <v>242</v>
      </c>
      <c r="R70" s="246"/>
      <c r="S70" s="246"/>
      <c r="T70" s="246"/>
      <c r="U70" s="246"/>
      <c r="V70" s="246"/>
      <c r="W70" s="246"/>
      <c r="X70" s="246"/>
      <c r="Y70" s="246"/>
      <c r="Z70" s="246"/>
      <c r="AA70" s="246"/>
      <c r="AB70" s="246"/>
      <c r="AC70" s="246"/>
      <c r="AD70" s="246"/>
      <c r="AE70" s="246"/>
    </row>
    <row r="71" spans="2:59">
      <c r="B71" s="232"/>
      <c r="C71" s="134" t="s">
        <v>244</v>
      </c>
      <c r="D71" s="248" t="str">
        <f>IF($V67="published/掲載済",MID($C61,(FIND(",",SUBSTITUTE($C61,"，",","),(FIND(",",SUBSTITUTE($C61,"，",","),FIND(":",SUBSTITUTE($C61,"：",":"))+1)+1)))+1,FIND("●",(SUBSTITUTE(SUBSTITUTE($C61,"，",","),",","●",(LEN($C61)-LEN(SUBSTITUTE(SUBSTITUTE($C61,"，",""),",",""))))))-(FIND(",",SUBSTITUTE($C61,"，",","),(FIND(",",SUBSTITUTE($C61,"，",","),FIND(":",SUBSTITUTE($C61,"：",":"))+1)+1))+1)),"")</f>
        <v/>
      </c>
      <c r="E71" s="248"/>
      <c r="F71" s="248"/>
      <c r="G71" s="248"/>
      <c r="H71" s="248"/>
      <c r="I71" s="248"/>
      <c r="J71" s="248"/>
      <c r="K71" s="248"/>
      <c r="L71" s="248"/>
      <c r="M71" s="248"/>
      <c r="N71" s="248"/>
      <c r="O71" s="248"/>
      <c r="P71" s="135" t="s">
        <v>245</v>
      </c>
      <c r="Q71" s="102"/>
      <c r="R71" s="6"/>
      <c r="S71" s="6"/>
      <c r="T71" s="6"/>
      <c r="U71" s="229" t="str">
        <f>IF($V67="published/掲載済",LOWER(SUBSTITUTE(SUBSTITUTE(RIGHT($C61,LEN($C61)-FIND("●",(SUBSTITUTE(SUBSTITUTE($C61,"，",","),",","●",(LEN($C61)-LEN(SUBSTITUTE(SUBSTITUTE($C61,"，",""),",",""))))))),"．","."),".","")),"")</f>
        <v/>
      </c>
      <c r="V71" s="229"/>
      <c r="W71" s="229"/>
      <c r="X71" s="6" t="s">
        <v>15</v>
      </c>
      <c r="Y71" s="252"/>
      <c r="Z71" s="252"/>
      <c r="AA71" s="252"/>
      <c r="AB71" s="6" t="s">
        <v>16</v>
      </c>
      <c r="AC71" s="6"/>
      <c r="AD71" s="6"/>
      <c r="AE71" s="99"/>
    </row>
    <row r="73" spans="2:59" ht="14.25" customHeight="1">
      <c r="B73" s="230" t="s">
        <v>254</v>
      </c>
      <c r="C73" s="224" t="s">
        <v>377</v>
      </c>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row>
    <row r="74" spans="2:59" ht="76.5" customHeight="1">
      <c r="B74" s="231"/>
      <c r="C74" s="253"/>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5"/>
    </row>
    <row r="75" spans="2:59" ht="14.25" customHeight="1">
      <c r="B75" s="231"/>
      <c r="C75" s="208" t="s">
        <v>250</v>
      </c>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10"/>
    </row>
    <row r="76" spans="2:59" ht="52.5" customHeight="1">
      <c r="B76" s="231"/>
      <c r="C76" s="233" t="str">
        <f>IF($C74="","",MID($C74,(FIND(":",SUBSTITUTE($C74,"：",":"))+1),(FIND(",",SUBSTITUTE($C74,"，",","),FIND(":",SUBSTITUTE($C74,"：",":"))+1)-FIND(":",SUBSTITUTE($C74,"：",":"))-1)))</f>
        <v/>
      </c>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5"/>
    </row>
    <row r="77" spans="2:59">
      <c r="B77" s="231"/>
      <c r="C77" s="236" t="s">
        <v>374</v>
      </c>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8"/>
    </row>
    <row r="78" spans="2:59" ht="52.5" customHeight="1">
      <c r="B78" s="231"/>
      <c r="C78" s="239" t="str">
        <f>IF($C74="","",LEFT($C74,(FIND(":",SUBSTITUTE($C74,"：",":"))-1)))</f>
        <v/>
      </c>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1"/>
    </row>
    <row r="79" spans="2:59" ht="18.75">
      <c r="B79" s="231"/>
      <c r="C79" s="208" t="s">
        <v>234</v>
      </c>
      <c r="D79" s="209"/>
      <c r="E79" s="209"/>
      <c r="F79" s="209"/>
      <c r="G79" s="209"/>
      <c r="H79" s="209"/>
      <c r="I79" s="209"/>
      <c r="J79" s="209"/>
      <c r="K79" s="209"/>
      <c r="L79" s="209"/>
      <c r="M79" s="209"/>
      <c r="N79" s="209"/>
      <c r="O79" s="209"/>
      <c r="P79" s="209"/>
      <c r="Q79" s="209"/>
      <c r="R79" s="209"/>
      <c r="S79" s="209"/>
      <c r="T79" s="209"/>
      <c r="U79" s="210"/>
      <c r="V79" s="236" t="s">
        <v>238</v>
      </c>
      <c r="W79" s="237"/>
      <c r="X79" s="237"/>
      <c r="Y79" s="237"/>
      <c r="Z79" s="237"/>
      <c r="AA79" s="237"/>
      <c r="AB79" s="237"/>
      <c r="AC79" s="237"/>
      <c r="AD79" s="237"/>
      <c r="AE79" s="238"/>
    </row>
    <row r="80" spans="2:59" ht="50.25" customHeight="1">
      <c r="B80" s="231"/>
      <c r="C80" s="215" t="str">
        <f>IF($C74="","",MID($C74,(FIND(",",SUBSTITUTE($C74,"，",","),FIND(":",SUBSTITUTE($C74,"：",":"))+1)+1),(FIND(",",SUBSTITUTE($C74,"，",","),(FIND(",",SUBSTITUTE($C74,"，",","),FIND(":",SUBSTITUTE($C74,"：",":"))+1)+1))-FIND(",",SUBSTITUTE($C74,"，",","),FIND(":",SUBSTITUTE($C74,"：",":"))+1)-1)))</f>
        <v/>
      </c>
      <c r="D80" s="216"/>
      <c r="E80" s="216"/>
      <c r="F80" s="216"/>
      <c r="G80" s="216"/>
      <c r="H80" s="216"/>
      <c r="I80" s="216"/>
      <c r="J80" s="216"/>
      <c r="K80" s="216"/>
      <c r="L80" s="216"/>
      <c r="M80" s="216"/>
      <c r="N80" s="216"/>
      <c r="O80" s="216"/>
      <c r="P80" s="216"/>
      <c r="Q80" s="216"/>
      <c r="R80" s="216"/>
      <c r="S80" s="216"/>
      <c r="T80" s="216"/>
      <c r="U80" s="217"/>
      <c r="V80" s="242" t="str">
        <f>IF($C74="","－",IF(TRIM(LOWER(SUBSTITUTE(SUBSTITUTE(RIGHT($C74,LEN($C74)-FIND("●",(SUBSTITUTE(SUBSTITUTE($C74,"，",","),",","●",(LEN($C74)-LEN(SUBSTITUTE(SUBSTITUTE($C74,"，",""),",",""))))))),"．","."),".","")))="submitted","submitted/投稿中",IF(TRIM(LOWER(SUBSTITUTE(SUBSTITUTE(RIGHT($C74,LEN($C74)-FIND("●",(SUBSTITUTE(SUBSTITUTE($C74,"，",","),",","●",(LEN($C74)-LEN(SUBSTITUTE(SUBSTITUTE($C74,"，",""),",",""))))))),"．","."),".","")))="in press","in press/印刷中","published/掲載済")))</f>
        <v>－</v>
      </c>
      <c r="W80" s="243"/>
      <c r="X80" s="243"/>
      <c r="Y80" s="243"/>
      <c r="Z80" s="243"/>
      <c r="AA80" s="243"/>
      <c r="AB80" s="243"/>
      <c r="AC80" s="243"/>
      <c r="AD80" s="243"/>
      <c r="AE80" s="244"/>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row>
    <row r="81" spans="2:59" s="68" customFormat="1" ht="45" customHeight="1">
      <c r="B81" s="231"/>
      <c r="C81" s="103" t="s">
        <v>200</v>
      </c>
      <c r="D81" s="225" t="s">
        <v>235</v>
      </c>
      <c r="E81" s="225"/>
      <c r="F81" s="225"/>
      <c r="G81" s="225"/>
      <c r="H81" s="225"/>
      <c r="I81" s="225"/>
      <c r="J81" s="104"/>
      <c r="K81" s="104"/>
      <c r="L81" s="105" t="s">
        <v>200</v>
      </c>
      <c r="M81" s="225" t="s">
        <v>237</v>
      </c>
      <c r="N81" s="225"/>
      <c r="O81" s="225"/>
      <c r="P81" s="225"/>
      <c r="Q81" s="225"/>
      <c r="R81" s="225"/>
      <c r="S81" s="225"/>
      <c r="T81" s="225"/>
      <c r="U81" s="116"/>
      <c r="V81" s="105" t="s">
        <v>200</v>
      </c>
      <c r="W81" s="225" t="s">
        <v>236</v>
      </c>
      <c r="X81" s="225"/>
      <c r="Y81" s="225"/>
      <c r="Z81" s="225"/>
      <c r="AA81" s="225"/>
      <c r="AB81" s="225"/>
      <c r="AC81" s="225"/>
      <c r="AD81" s="225"/>
      <c r="AE81" s="136"/>
    </row>
    <row r="82" spans="2:59" s="68" customFormat="1" ht="45" customHeight="1">
      <c r="B82" s="231"/>
      <c r="C82" s="137" t="s">
        <v>200</v>
      </c>
      <c r="D82" s="259" t="s">
        <v>240</v>
      </c>
      <c r="E82" s="259"/>
      <c r="F82" s="259"/>
      <c r="G82" s="259"/>
      <c r="H82" s="259"/>
      <c r="I82" s="259"/>
      <c r="J82" s="259"/>
      <c r="K82" s="259"/>
      <c r="L82" s="259"/>
      <c r="M82" s="259"/>
      <c r="N82" s="259"/>
      <c r="O82" s="259"/>
      <c r="P82" s="259"/>
      <c r="Q82" s="259"/>
      <c r="R82" s="100"/>
      <c r="S82" s="101" t="s">
        <v>200</v>
      </c>
      <c r="T82" s="259" t="s">
        <v>241</v>
      </c>
      <c r="U82" s="259"/>
      <c r="V82" s="259"/>
      <c r="W82" s="259"/>
      <c r="X82" s="259"/>
      <c r="Y82" s="259"/>
      <c r="Z82" s="259"/>
      <c r="AA82" s="259"/>
      <c r="AB82" s="259"/>
      <c r="AC82" s="259"/>
      <c r="AD82" s="259"/>
      <c r="AE82" s="260"/>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2:59" ht="18.75">
      <c r="B83" s="231"/>
      <c r="C83" s="247" t="s">
        <v>239</v>
      </c>
      <c r="D83" s="247"/>
      <c r="E83" s="247"/>
      <c r="F83" s="247"/>
      <c r="G83" s="247"/>
      <c r="H83" s="247"/>
      <c r="I83" s="247"/>
      <c r="J83" s="247"/>
      <c r="K83" s="247"/>
      <c r="L83" s="247"/>
      <c r="M83" s="247"/>
      <c r="N83" s="247"/>
      <c r="O83" s="247"/>
      <c r="P83" s="247"/>
      <c r="Q83" s="246" t="s">
        <v>242</v>
      </c>
      <c r="R83" s="246"/>
      <c r="S83" s="246"/>
      <c r="T83" s="246"/>
      <c r="U83" s="246"/>
      <c r="V83" s="246"/>
      <c r="W83" s="246"/>
      <c r="X83" s="246"/>
      <c r="Y83" s="246"/>
      <c r="Z83" s="246"/>
      <c r="AA83" s="246"/>
      <c r="AB83" s="246"/>
      <c r="AC83" s="246"/>
      <c r="AD83" s="246"/>
      <c r="AE83" s="246"/>
    </row>
    <row r="84" spans="2:59">
      <c r="B84" s="232"/>
      <c r="C84" s="134" t="s">
        <v>244</v>
      </c>
      <c r="D84" s="248" t="str">
        <f>IF($V80="published/掲載済",MID($C74,(FIND(",",SUBSTITUTE($C74,"，",","),(FIND(",",SUBSTITUTE($C74,"，",","),FIND(":",SUBSTITUTE($C74,"：",":"))+1)+1)))+1,FIND("●",(SUBSTITUTE(SUBSTITUTE($C74,"，",","),",","●",(LEN($C74)-LEN(SUBSTITUTE(SUBSTITUTE($C74,"，",""),",",""))))))-(FIND(",",SUBSTITUTE($C74,"，",","),(FIND(",",SUBSTITUTE($C74,"，",","),FIND(":",SUBSTITUTE($C74,"：",":"))+1)+1))+1)),"")</f>
        <v/>
      </c>
      <c r="E84" s="248"/>
      <c r="F84" s="248"/>
      <c r="G84" s="248"/>
      <c r="H84" s="248"/>
      <c r="I84" s="248"/>
      <c r="J84" s="248"/>
      <c r="K84" s="248"/>
      <c r="L84" s="248"/>
      <c r="M84" s="248"/>
      <c r="N84" s="248"/>
      <c r="O84" s="248"/>
      <c r="P84" s="135" t="s">
        <v>245</v>
      </c>
      <c r="Q84" s="102"/>
      <c r="R84" s="6"/>
      <c r="S84" s="6"/>
      <c r="T84" s="6"/>
      <c r="U84" s="229" t="str">
        <f>IF($V80="published/掲載済",LOWER(SUBSTITUTE(SUBSTITUTE(RIGHT($C74,LEN($C74)-FIND("●",(SUBSTITUTE(SUBSTITUTE($C74,"，",","),",","●",(LEN($C74)-LEN(SUBSTITUTE(SUBSTITUTE($C74,"，",""),",",""))))))),"．","."),".","")),"")</f>
        <v/>
      </c>
      <c r="V84" s="229"/>
      <c r="W84" s="229"/>
      <c r="X84" s="6" t="s">
        <v>15</v>
      </c>
      <c r="Y84" s="252"/>
      <c r="Z84" s="252"/>
      <c r="AA84" s="252"/>
      <c r="AB84" s="6" t="s">
        <v>16</v>
      </c>
      <c r="AC84" s="6"/>
      <c r="AD84" s="6"/>
      <c r="AE84" s="99"/>
    </row>
  </sheetData>
  <sheetProtection sheet="1" formatCells="0" formatRows="0"/>
  <protectedRanges>
    <protectedRange sqref="AI6:BG6 G6:AE6" name="範囲1"/>
    <protectedRange sqref="G5:AE5 AI5:BG5" name="範囲1_1"/>
  </protectedRanges>
  <mergeCells count="134">
    <mergeCell ref="AH6:BG6"/>
    <mergeCell ref="D17:Q17"/>
    <mergeCell ref="T17:AE17"/>
    <mergeCell ref="D30:Q30"/>
    <mergeCell ref="T30:AE30"/>
    <mergeCell ref="D43:Q43"/>
    <mergeCell ref="T43:AE43"/>
    <mergeCell ref="D56:Q56"/>
    <mergeCell ref="T56:AE56"/>
    <mergeCell ref="W29:AD29"/>
    <mergeCell ref="M29:T29"/>
    <mergeCell ref="C31:P31"/>
    <mergeCell ref="Q31:AE31"/>
    <mergeCell ref="D32:O32"/>
    <mergeCell ref="U32:W32"/>
    <mergeCell ref="Y32:AA32"/>
    <mergeCell ref="C34:AE34"/>
    <mergeCell ref="Y19:AA19"/>
    <mergeCell ref="D16:I16"/>
    <mergeCell ref="C27:U27"/>
    <mergeCell ref="C41:U41"/>
    <mergeCell ref="C47:AE47"/>
    <mergeCell ref="C35:AE35"/>
    <mergeCell ref="C36:AE36"/>
    <mergeCell ref="AH5:BG5"/>
    <mergeCell ref="A1:AF2"/>
    <mergeCell ref="C75:AE75"/>
    <mergeCell ref="C76:AE76"/>
    <mergeCell ref="C77:AE77"/>
    <mergeCell ref="C78:AE78"/>
    <mergeCell ref="V79:AE79"/>
    <mergeCell ref="V80:AE80"/>
    <mergeCell ref="W81:AD81"/>
    <mergeCell ref="C48:AE48"/>
    <mergeCell ref="C49:AE49"/>
    <mergeCell ref="C50:AE50"/>
    <mergeCell ref="C51:AE51"/>
    <mergeCell ref="C52:AE52"/>
    <mergeCell ref="V53:AE53"/>
    <mergeCell ref="V54:AE54"/>
    <mergeCell ref="W55:AD55"/>
    <mergeCell ref="C44:P44"/>
    <mergeCell ref="Q44:AE44"/>
    <mergeCell ref="D45:O45"/>
    <mergeCell ref="U45:W45"/>
    <mergeCell ref="Y45:AA45"/>
    <mergeCell ref="M42:T42"/>
    <mergeCell ref="C40:U40"/>
    <mergeCell ref="C57:P57"/>
    <mergeCell ref="Q57:AE57"/>
    <mergeCell ref="D58:O58"/>
    <mergeCell ref="U58:W58"/>
    <mergeCell ref="Y58:AA58"/>
    <mergeCell ref="C62:AE62"/>
    <mergeCell ref="C63:AE63"/>
    <mergeCell ref="C60:AE60"/>
    <mergeCell ref="D69:Q69"/>
    <mergeCell ref="T69:AE69"/>
    <mergeCell ref="C37:AE37"/>
    <mergeCell ref="C38:AE38"/>
    <mergeCell ref="C39:AE39"/>
    <mergeCell ref="V40:AE40"/>
    <mergeCell ref="V41:AE41"/>
    <mergeCell ref="W42:AD42"/>
    <mergeCell ref="B60:B71"/>
    <mergeCell ref="C66:U66"/>
    <mergeCell ref="C67:U67"/>
    <mergeCell ref="D68:I68"/>
    <mergeCell ref="M68:T68"/>
    <mergeCell ref="Q70:AE70"/>
    <mergeCell ref="B34:B45"/>
    <mergeCell ref="B47:B58"/>
    <mergeCell ref="C53:U53"/>
    <mergeCell ref="C54:U54"/>
    <mergeCell ref="D55:I55"/>
    <mergeCell ref="M55:T55"/>
    <mergeCell ref="D42:I42"/>
    <mergeCell ref="C65:AE65"/>
    <mergeCell ref="V66:AE66"/>
    <mergeCell ref="V67:AE67"/>
    <mergeCell ref="W68:AD68"/>
    <mergeCell ref="C70:P70"/>
    <mergeCell ref="B73:B84"/>
    <mergeCell ref="C79:U79"/>
    <mergeCell ref="C80:U80"/>
    <mergeCell ref="D81:I81"/>
    <mergeCell ref="M81:T81"/>
    <mergeCell ref="D71:O71"/>
    <mergeCell ref="U71:W71"/>
    <mergeCell ref="D84:O84"/>
    <mergeCell ref="U84:W84"/>
    <mergeCell ref="Y84:AA84"/>
    <mergeCell ref="C74:AE74"/>
    <mergeCell ref="C73:AE73"/>
    <mergeCell ref="C83:P83"/>
    <mergeCell ref="Q83:AE83"/>
    <mergeCell ref="C64:AE64"/>
    <mergeCell ref="C61:AE61"/>
    <mergeCell ref="D82:Q82"/>
    <mergeCell ref="T82:AE82"/>
    <mergeCell ref="Y71:AA71"/>
    <mergeCell ref="D29:I29"/>
    <mergeCell ref="C22:AE22"/>
    <mergeCell ref="M16:T16"/>
    <mergeCell ref="U19:W19"/>
    <mergeCell ref="B21:B32"/>
    <mergeCell ref="C23:AE23"/>
    <mergeCell ref="C24:AE24"/>
    <mergeCell ref="C25:AE25"/>
    <mergeCell ref="C26:AE26"/>
    <mergeCell ref="V27:AE27"/>
    <mergeCell ref="V28:AE28"/>
    <mergeCell ref="B8:B19"/>
    <mergeCell ref="C28:U28"/>
    <mergeCell ref="C11:AE11"/>
    <mergeCell ref="C12:AE12"/>
    <mergeCell ref="C10:AE10"/>
    <mergeCell ref="C13:AE13"/>
    <mergeCell ref="V15:AE15"/>
    <mergeCell ref="V14:AE14"/>
    <mergeCell ref="Q18:AE18"/>
    <mergeCell ref="C18:P18"/>
    <mergeCell ref="D19:O19"/>
    <mergeCell ref="W16:AD16"/>
    <mergeCell ref="C21:AE21"/>
    <mergeCell ref="B4:AE4"/>
    <mergeCell ref="C9:AE9"/>
    <mergeCell ref="F5:AE5"/>
    <mergeCell ref="C15:U15"/>
    <mergeCell ref="C14:U14"/>
    <mergeCell ref="F6:AE6"/>
    <mergeCell ref="B5:E5"/>
    <mergeCell ref="B6:E6"/>
    <mergeCell ref="C8:AE8"/>
  </mergeCells>
  <phoneticPr fontId="1"/>
  <dataValidations count="4">
    <dataValidation type="list" allowBlank="1" showInputMessage="1" showErrorMessage="1" sqref="L29 L81 V81 L68 V68 L42 C81:C82 S82 L55 V29 V55 C55:C56 C29:C30 S56 C68:C69 V42 C42:C43 S30 S43 S69 L16 V16 C16:C17 S17" xr:uid="{3FDDBE5F-CD8A-4006-8E2D-1C41D223211B}">
      <formula1>"□,■"</formula1>
    </dataValidation>
    <dataValidation type="list" allowBlank="1" showInputMessage="1" showErrorMessage="1" sqref="V54 V41 V28 V67 V80 V15" xr:uid="{A1644A3D-C16C-4906-BAD3-AF18CF038B6C}">
      <formula1>"published/掲載済, in press/印刷中, submitted/投稿中,－"</formula1>
    </dataValidation>
    <dataValidation type="list" allowBlank="1" showInputMessage="1" showErrorMessage="1" sqref="U84:W84 U45:W45 U32:W32 U58:W58 U71:W71 U19:W19" xr:uid="{31F53C4A-92FC-4497-8DA8-036190AD8F33}">
      <formula1>"2000,2001,2002,2003,2004,2005,2006,2007,2008,2009,2010,2011,2012,2013,2014,2015,2016,2017,2018,2019,2020,2021,2022,2023,2024,2025,2026,2027,2028,2029,2030,2031"</formula1>
    </dataValidation>
    <dataValidation type="list" allowBlank="1" showInputMessage="1" showErrorMessage="1" sqref="Y84:AA84 Y45:AA45 Y32:AA32 Y58:AA58 Y71:AA71 Y19:AA19" xr:uid="{E1B17CD4-808D-4F77-8692-8CF7653342A2}">
      <formula1>"1,2,3,4,5,6,7,8,9,10,11,12"</formula1>
    </dataValidation>
  </dataValidations>
  <pageMargins left="0.39370078740157483" right="0.39370078740157483" top="0.39370078740157483" bottom="0.39370078740157483" header="0.31496062992125984" footer="0.31496062992125984"/>
  <pageSetup paperSize="9" fitToHeight="0" orientation="portrait" r:id="rId1"/>
  <rowBreaks count="3" manualBreakCount="3">
    <brk id="19" max="31" man="1"/>
    <brk id="45" max="31" man="1"/>
    <brk id="71"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42D1-5CBD-404D-AF49-87C610DC15E5}">
  <sheetPr codeName="Sheet4"/>
  <dimension ref="A1:BY56"/>
  <sheetViews>
    <sheetView topLeftCell="A19" workbookViewId="0">
      <selection activeCell="A41" sqref="A41:AT41"/>
    </sheetView>
  </sheetViews>
  <sheetFormatPr defaultRowHeight="13.5"/>
  <cols>
    <col min="1" max="35" width="1.75" customWidth="1"/>
    <col min="36" max="53" width="1.875" customWidth="1"/>
    <col min="54" max="54" width="1.125" customWidth="1"/>
    <col min="55" max="82" width="1.875" customWidth="1"/>
  </cols>
  <sheetData>
    <row r="1" spans="1:76" ht="14.25" customHeight="1"/>
    <row r="2" spans="1:76" ht="25.5" customHeight="1">
      <c r="A2" s="320" t="s">
        <v>255</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row>
    <row r="3" spans="1:76" ht="14.25" customHeight="1">
      <c r="A3" s="42"/>
      <c r="B3" s="42"/>
      <c r="C3" s="42"/>
      <c r="D3" s="42"/>
      <c r="E3" s="42"/>
      <c r="F3" s="42"/>
      <c r="G3" s="42"/>
      <c r="H3" s="42"/>
      <c r="I3" s="42"/>
      <c r="P3" s="42"/>
      <c r="Q3" s="42"/>
    </row>
    <row r="4" spans="1:76" ht="24.75" customHeight="1">
      <c r="A4" s="321" t="s">
        <v>272</v>
      </c>
      <c r="B4" s="321"/>
      <c r="C4" s="321"/>
      <c r="D4" s="321"/>
      <c r="E4" s="321"/>
      <c r="F4" s="321"/>
      <c r="G4" s="321"/>
      <c r="H4" s="321"/>
      <c r="I4" s="316" t="str">
        <f>IF(COUNTBLANK('基本情報(Data)'!G14)=0, VLOOKUP('基本情報(Data)'!G14,'基本情報(Data)'!$F$40:$H$41,2,0),"")</f>
        <v/>
      </c>
      <c r="J4" s="316"/>
      <c r="K4" s="316"/>
      <c r="L4" s="316"/>
      <c r="M4" s="316"/>
      <c r="N4" s="316"/>
      <c r="O4" s="316"/>
      <c r="P4" s="316"/>
      <c r="Q4" s="316"/>
      <c r="T4" s="321" t="s">
        <v>273</v>
      </c>
      <c r="U4" s="321"/>
      <c r="V4" s="321"/>
      <c r="W4" s="321"/>
      <c r="X4" s="321"/>
      <c r="Y4" s="317" t="str">
        <f>IF(OR('基本情報(Data)'!$F$4="英語 English/学位記氏名漢字 kanji",'基本情報(Data)'!$F$4="日本語 Japanese"),IF(COUNTBLANK('基本情報(Data)'!$G$8)=0,'基本情報(Data)'!$G$8,IF(COUNTBLANK('基本情報(Data)'!$G$6)=0,'基本情報(Data)'!$G$6,"")), IF(COUNTBLANK('基本情報(Data)'!$G$6)=0,'基本情報(Data)'!$G$6,""))</f>
        <v/>
      </c>
      <c r="Z4" s="317"/>
      <c r="AA4" s="317"/>
      <c r="AB4" s="317"/>
      <c r="AC4" s="317"/>
      <c r="AD4" s="317"/>
      <c r="AE4" s="317"/>
      <c r="AF4" s="317"/>
      <c r="AG4" s="317"/>
      <c r="AH4" s="317"/>
      <c r="AI4" s="317"/>
      <c r="AJ4" s="317"/>
      <c r="AM4" s="321" t="s">
        <v>274</v>
      </c>
      <c r="AN4" s="321"/>
      <c r="AO4" s="321"/>
      <c r="AP4" s="321"/>
      <c r="AQ4" s="321"/>
      <c r="AR4" s="321"/>
      <c r="AS4" s="321"/>
      <c r="AT4" s="317" t="str">
        <f>IF(COUNTBLANK('基本情報(Data)'!D20)=0,'基本情報(Data)'!D20,IF(COUNTBLANK('基本情報(Data)'!E20)=0,'基本情報(Data)'!E20,""))</f>
        <v/>
      </c>
      <c r="AU4" s="317"/>
      <c r="AV4" s="317"/>
      <c r="AW4" s="317"/>
      <c r="AX4" s="317"/>
      <c r="AY4" s="317"/>
      <c r="AZ4" s="317"/>
      <c r="BA4" s="317"/>
      <c r="BB4" s="317"/>
      <c r="BC4" s="317"/>
      <c r="BF4" s="321" t="s">
        <v>275</v>
      </c>
      <c r="BG4" s="321"/>
      <c r="BH4" s="321"/>
      <c r="BI4" s="321"/>
      <c r="BJ4" s="321"/>
      <c r="BK4" s="321"/>
      <c r="BL4" s="321"/>
      <c r="BM4" s="317" t="str">
        <f>IF('基本情報(Data)'!F20&lt;&gt;"",VLOOKUP('基本情報(Data)'!F20,'基本情報(Data)'!$F$29:$H$38,2,0),"")</f>
        <v/>
      </c>
      <c r="BN4" s="317"/>
      <c r="BO4" s="317"/>
      <c r="BP4" s="317"/>
      <c r="BQ4" s="317"/>
      <c r="BR4" s="317"/>
      <c r="BS4" s="317"/>
      <c r="BT4" s="317"/>
      <c r="BU4" s="317"/>
      <c r="BV4" s="317"/>
      <c r="BW4" s="317"/>
      <c r="BX4" s="317"/>
    </row>
    <row r="5" spans="1:76" ht="24.75" customHeight="1">
      <c r="A5" s="291" t="s">
        <v>256</v>
      </c>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row>
    <row r="6" spans="1:76" ht="22.5" customHeight="1">
      <c r="A6" s="292" t="s">
        <v>120</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t="s">
        <v>121</v>
      </c>
      <c r="AV6" s="292"/>
      <c r="AW6" s="292"/>
      <c r="AX6" s="292"/>
      <c r="AY6" s="292"/>
      <c r="AZ6" s="292"/>
      <c r="BA6" s="292"/>
      <c r="BB6" s="292"/>
      <c r="BC6" s="292" t="s">
        <v>122</v>
      </c>
      <c r="BD6" s="292"/>
      <c r="BE6" s="292"/>
      <c r="BF6" s="292"/>
      <c r="BG6" s="292"/>
      <c r="BH6" s="292"/>
      <c r="BI6" s="292" t="s">
        <v>118</v>
      </c>
      <c r="BJ6" s="292"/>
      <c r="BK6" s="292"/>
      <c r="BL6" s="292"/>
      <c r="BM6" s="292"/>
      <c r="BN6" s="292"/>
      <c r="BO6" s="292" t="s">
        <v>119</v>
      </c>
      <c r="BP6" s="292"/>
      <c r="BQ6" s="292"/>
      <c r="BR6" s="292"/>
      <c r="BS6" s="292"/>
      <c r="BT6" s="292"/>
      <c r="BU6" s="292" t="s">
        <v>123</v>
      </c>
      <c r="BV6" s="292"/>
      <c r="BW6" s="292"/>
      <c r="BX6" s="292"/>
    </row>
    <row r="7" spans="1:76" ht="22.5" customHeight="1">
      <c r="A7" s="294" t="s">
        <v>127</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2" t="s">
        <v>124</v>
      </c>
      <c r="AV7" s="292"/>
      <c r="AW7" s="292"/>
      <c r="AX7" s="292"/>
      <c r="AY7" s="292"/>
      <c r="AZ7" s="292"/>
      <c r="BA7" s="292"/>
      <c r="BB7" s="292"/>
      <c r="BC7" s="310"/>
      <c r="BD7" s="310"/>
      <c r="BE7" s="310"/>
      <c r="BF7" s="310"/>
      <c r="BG7" s="310"/>
      <c r="BH7" s="310"/>
      <c r="BI7" s="310"/>
      <c r="BJ7" s="310"/>
      <c r="BK7" s="310"/>
      <c r="BL7" s="310"/>
      <c r="BM7" s="310"/>
      <c r="BN7" s="310"/>
      <c r="BO7" s="310"/>
      <c r="BP7" s="310"/>
      <c r="BQ7" s="310"/>
      <c r="BR7" s="310"/>
      <c r="BS7" s="310"/>
      <c r="BT7" s="310"/>
      <c r="BU7" s="309"/>
      <c r="BV7" s="309"/>
      <c r="BW7" s="309"/>
      <c r="BX7" s="309"/>
    </row>
    <row r="8" spans="1:76" ht="22.5" customHeight="1">
      <c r="A8" s="294" t="s">
        <v>128</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2" t="s">
        <v>125</v>
      </c>
      <c r="AV8" s="292"/>
      <c r="AW8" s="292"/>
      <c r="AX8" s="292"/>
      <c r="AY8" s="292"/>
      <c r="AZ8" s="292"/>
      <c r="BA8" s="292"/>
      <c r="BB8" s="292"/>
      <c r="BC8" s="310"/>
      <c r="BD8" s="310"/>
      <c r="BE8" s="310"/>
      <c r="BF8" s="310"/>
      <c r="BG8" s="310"/>
      <c r="BH8" s="310"/>
      <c r="BI8" s="310"/>
      <c r="BJ8" s="310"/>
      <c r="BK8" s="310"/>
      <c r="BL8" s="310"/>
      <c r="BM8" s="310"/>
      <c r="BN8" s="310"/>
      <c r="BO8" s="310"/>
      <c r="BP8" s="310"/>
      <c r="BQ8" s="310"/>
      <c r="BR8" s="310"/>
      <c r="BS8" s="310"/>
      <c r="BT8" s="310"/>
      <c r="BU8" s="309"/>
      <c r="BV8" s="309"/>
      <c r="BW8" s="309"/>
      <c r="BX8" s="309"/>
    </row>
    <row r="9" spans="1:76" ht="22.5" customHeight="1">
      <c r="A9" s="298" t="s">
        <v>437</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2" t="s">
        <v>124</v>
      </c>
      <c r="AV9" s="292"/>
      <c r="AW9" s="292"/>
      <c r="AX9" s="292"/>
      <c r="AY9" s="292"/>
      <c r="AZ9" s="292"/>
      <c r="BA9" s="292"/>
      <c r="BB9" s="292"/>
      <c r="BC9" s="310"/>
      <c r="BD9" s="310"/>
      <c r="BE9" s="310"/>
      <c r="BF9" s="310"/>
      <c r="BG9" s="310"/>
      <c r="BH9" s="310"/>
      <c r="BI9" s="310"/>
      <c r="BJ9" s="310"/>
      <c r="BK9" s="310"/>
      <c r="BL9" s="310"/>
      <c r="BM9" s="310"/>
      <c r="BN9" s="310"/>
      <c r="BO9" s="310"/>
      <c r="BP9" s="310"/>
      <c r="BQ9" s="310"/>
      <c r="BR9" s="310"/>
      <c r="BS9" s="310"/>
      <c r="BT9" s="310"/>
      <c r="BU9" s="309"/>
      <c r="BV9" s="309"/>
      <c r="BW9" s="309"/>
      <c r="BX9" s="309"/>
    </row>
    <row r="10" spans="1:76" ht="22.5" customHeight="1">
      <c r="A10" s="300" t="s">
        <v>462</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19" t="s">
        <v>441</v>
      </c>
      <c r="AV10" s="319"/>
      <c r="AW10" s="319"/>
      <c r="AX10" s="319"/>
      <c r="AY10" s="319"/>
      <c r="AZ10" s="319"/>
      <c r="BA10" s="319"/>
      <c r="BB10" s="319"/>
      <c r="BC10" s="310"/>
      <c r="BD10" s="310"/>
      <c r="BE10" s="310"/>
      <c r="BF10" s="310"/>
      <c r="BG10" s="310"/>
      <c r="BH10" s="310"/>
      <c r="BI10" s="310"/>
      <c r="BJ10" s="310"/>
      <c r="BK10" s="310"/>
      <c r="BL10" s="310"/>
      <c r="BM10" s="310"/>
      <c r="BN10" s="310"/>
      <c r="BO10" s="310"/>
      <c r="BP10" s="310"/>
      <c r="BQ10" s="310"/>
      <c r="BR10" s="310"/>
      <c r="BS10" s="310"/>
      <c r="BT10" s="310"/>
      <c r="BU10" s="309"/>
      <c r="BV10" s="309"/>
      <c r="BW10" s="309"/>
      <c r="BX10" s="309"/>
    </row>
    <row r="11" spans="1:76" ht="22.5" customHeight="1">
      <c r="A11" s="294" t="s">
        <v>129</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301" t="s">
        <v>440</v>
      </c>
      <c r="AV11" s="301"/>
      <c r="AW11" s="301"/>
      <c r="AX11" s="301"/>
      <c r="AY11" s="301"/>
      <c r="AZ11" s="301"/>
      <c r="BA11" s="301"/>
      <c r="BB11" s="301"/>
      <c r="BC11" s="310"/>
      <c r="BD11" s="310"/>
      <c r="BE11" s="310"/>
      <c r="BF11" s="310"/>
      <c r="BG11" s="310"/>
      <c r="BH11" s="310"/>
      <c r="BI11" s="310"/>
      <c r="BJ11" s="310"/>
      <c r="BK11" s="310"/>
      <c r="BL11" s="310"/>
      <c r="BM11" s="310"/>
      <c r="BN11" s="310"/>
      <c r="BO11" s="310"/>
      <c r="BP11" s="310"/>
      <c r="BQ11" s="310"/>
      <c r="BR11" s="310"/>
      <c r="BS11" s="310"/>
      <c r="BT11" s="310"/>
      <c r="BU11" s="309"/>
      <c r="BV11" s="309"/>
      <c r="BW11" s="309"/>
      <c r="BX11" s="309"/>
    </row>
    <row r="12" spans="1:76" ht="22.5" customHeight="1">
      <c r="A12" s="294" t="s">
        <v>442</v>
      </c>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301" t="s">
        <v>440</v>
      </c>
      <c r="AV12" s="301"/>
      <c r="AW12" s="301"/>
      <c r="AX12" s="301"/>
      <c r="AY12" s="301"/>
      <c r="AZ12" s="301"/>
      <c r="BA12" s="301"/>
      <c r="BB12" s="301"/>
      <c r="BC12" s="310"/>
      <c r="BD12" s="310"/>
      <c r="BE12" s="310"/>
      <c r="BF12" s="310"/>
      <c r="BG12" s="310"/>
      <c r="BH12" s="310"/>
      <c r="BI12" s="310"/>
      <c r="BJ12" s="310"/>
      <c r="BK12" s="310"/>
      <c r="BL12" s="310"/>
      <c r="BM12" s="310"/>
      <c r="BN12" s="310"/>
      <c r="BO12" s="310"/>
      <c r="BP12" s="310"/>
      <c r="BQ12" s="310"/>
      <c r="BR12" s="310"/>
      <c r="BS12" s="310"/>
      <c r="BT12" s="310"/>
      <c r="BU12" s="309"/>
      <c r="BV12" s="309"/>
      <c r="BW12" s="309"/>
      <c r="BX12" s="309"/>
    </row>
    <row r="13" spans="1:76" ht="22.5" customHeight="1">
      <c r="A13" s="294" t="s">
        <v>130</v>
      </c>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2" t="s">
        <v>124</v>
      </c>
      <c r="AV13" s="292"/>
      <c r="AW13" s="292"/>
      <c r="AX13" s="292"/>
      <c r="AY13" s="292"/>
      <c r="AZ13" s="292"/>
      <c r="BA13" s="292"/>
      <c r="BB13" s="292"/>
      <c r="BC13" s="310"/>
      <c r="BD13" s="310"/>
      <c r="BE13" s="310"/>
      <c r="BF13" s="310"/>
      <c r="BG13" s="310"/>
      <c r="BH13" s="310"/>
      <c r="BI13" s="310"/>
      <c r="BJ13" s="310"/>
      <c r="BK13" s="310"/>
      <c r="BL13" s="310"/>
      <c r="BM13" s="310"/>
      <c r="BN13" s="310"/>
      <c r="BO13" s="310"/>
      <c r="BP13" s="310"/>
      <c r="BQ13" s="310"/>
      <c r="BR13" s="310"/>
      <c r="BS13" s="310"/>
      <c r="BT13" s="310"/>
      <c r="BU13" s="309"/>
      <c r="BV13" s="309"/>
      <c r="BW13" s="309"/>
      <c r="BX13" s="309"/>
    </row>
    <row r="14" spans="1:76" ht="22.5" customHeight="1">
      <c r="A14" s="294" t="s">
        <v>131</v>
      </c>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2" t="s">
        <v>124</v>
      </c>
      <c r="AV14" s="292"/>
      <c r="AW14" s="292"/>
      <c r="AX14" s="292"/>
      <c r="AY14" s="292"/>
      <c r="AZ14" s="292"/>
      <c r="BA14" s="292"/>
      <c r="BB14" s="292"/>
      <c r="BC14" s="310"/>
      <c r="BD14" s="310"/>
      <c r="BE14" s="310"/>
      <c r="BF14" s="310"/>
      <c r="BG14" s="310"/>
      <c r="BH14" s="310"/>
      <c r="BI14" s="310"/>
      <c r="BJ14" s="310"/>
      <c r="BK14" s="310"/>
      <c r="BL14" s="310"/>
      <c r="BM14" s="310"/>
      <c r="BN14" s="310"/>
      <c r="BO14" s="310"/>
      <c r="BP14" s="310"/>
      <c r="BQ14" s="310"/>
      <c r="BR14" s="310"/>
      <c r="BS14" s="310"/>
      <c r="BT14" s="310"/>
      <c r="BU14" s="309"/>
      <c r="BV14" s="309"/>
      <c r="BW14" s="309"/>
      <c r="BX14" s="309"/>
    </row>
    <row r="15" spans="1:76" ht="22.5" customHeight="1">
      <c r="A15" s="294" t="s">
        <v>132</v>
      </c>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2" t="s">
        <v>124</v>
      </c>
      <c r="AV15" s="292"/>
      <c r="AW15" s="292"/>
      <c r="AX15" s="292"/>
      <c r="AY15" s="292"/>
      <c r="AZ15" s="292"/>
      <c r="BA15" s="292"/>
      <c r="BB15" s="292"/>
      <c r="BC15" s="312" t="s">
        <v>438</v>
      </c>
      <c r="BD15" s="313"/>
      <c r="BE15" s="313"/>
      <c r="BF15" s="313"/>
      <c r="BG15" s="313"/>
      <c r="BH15" s="313"/>
      <c r="BI15" s="313"/>
      <c r="BJ15" s="313"/>
      <c r="BK15" s="313"/>
      <c r="BL15" s="313"/>
      <c r="BM15" s="313"/>
      <c r="BN15" s="313"/>
      <c r="BO15" s="313"/>
      <c r="BP15" s="313"/>
      <c r="BQ15" s="313"/>
      <c r="BR15" s="313"/>
      <c r="BS15" s="313"/>
      <c r="BT15" s="314"/>
      <c r="BU15" s="310"/>
      <c r="BV15" s="310"/>
      <c r="BW15" s="310"/>
      <c r="BX15" s="310"/>
    </row>
    <row r="16" spans="1:76" ht="22.5" customHeight="1">
      <c r="A16" s="294" t="s">
        <v>133</v>
      </c>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2" t="s">
        <v>271</v>
      </c>
      <c r="AV16" s="292"/>
      <c r="AW16" s="292"/>
      <c r="AX16" s="292"/>
      <c r="AY16" s="292"/>
      <c r="AZ16" s="292"/>
      <c r="BA16" s="292"/>
      <c r="BB16" s="292"/>
      <c r="BC16" s="310"/>
      <c r="BD16" s="310"/>
      <c r="BE16" s="310"/>
      <c r="BF16" s="310"/>
      <c r="BG16" s="310"/>
      <c r="BH16" s="310"/>
      <c r="BI16" s="310"/>
      <c r="BJ16" s="310"/>
      <c r="BK16" s="310"/>
      <c r="BL16" s="310"/>
      <c r="BM16" s="310"/>
      <c r="BN16" s="310"/>
      <c r="BO16" s="310"/>
      <c r="BP16" s="310"/>
      <c r="BQ16" s="310"/>
      <c r="BR16" s="310"/>
      <c r="BS16" s="310"/>
      <c r="BT16" s="310"/>
      <c r="BU16" s="309"/>
      <c r="BV16" s="309"/>
      <c r="BW16" s="309"/>
      <c r="BX16" s="309"/>
    </row>
    <row r="17" spans="1:76" ht="22.5" customHeight="1">
      <c r="A17" s="295" t="s">
        <v>257</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2" t="s">
        <v>270</v>
      </c>
      <c r="AV17" s="292"/>
      <c r="AW17" s="292"/>
      <c r="AX17" s="292"/>
      <c r="AY17" s="292"/>
      <c r="AZ17" s="292"/>
      <c r="BA17" s="292"/>
      <c r="BB17" s="292"/>
      <c r="BC17" s="312" t="s">
        <v>438</v>
      </c>
      <c r="BD17" s="313"/>
      <c r="BE17" s="313"/>
      <c r="BF17" s="313"/>
      <c r="BG17" s="313"/>
      <c r="BH17" s="313"/>
      <c r="BI17" s="313"/>
      <c r="BJ17" s="313"/>
      <c r="BK17" s="313"/>
      <c r="BL17" s="313"/>
      <c r="BM17" s="313"/>
      <c r="BN17" s="313"/>
      <c r="BO17" s="313"/>
      <c r="BP17" s="313"/>
      <c r="BQ17" s="313"/>
      <c r="BR17" s="313"/>
      <c r="BS17" s="313"/>
      <c r="BT17" s="314"/>
      <c r="BU17" s="310"/>
      <c r="BV17" s="310"/>
      <c r="BW17" s="310"/>
      <c r="BX17" s="310"/>
    </row>
    <row r="18" spans="1:76" ht="22.5" customHeight="1">
      <c r="A18" s="296" t="s">
        <v>126</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2" t="s">
        <v>124</v>
      </c>
      <c r="AV18" s="292"/>
      <c r="AW18" s="292"/>
      <c r="AX18" s="292"/>
      <c r="AY18" s="292"/>
      <c r="AZ18" s="292"/>
      <c r="BA18" s="292"/>
      <c r="BB18" s="292"/>
      <c r="BC18" s="312" t="s">
        <v>438</v>
      </c>
      <c r="BD18" s="313"/>
      <c r="BE18" s="313"/>
      <c r="BF18" s="313"/>
      <c r="BG18" s="313"/>
      <c r="BH18" s="313"/>
      <c r="BI18" s="313"/>
      <c r="BJ18" s="313"/>
      <c r="BK18" s="313"/>
      <c r="BL18" s="313"/>
      <c r="BM18" s="313"/>
      <c r="BN18" s="313"/>
      <c r="BO18" s="313"/>
      <c r="BP18" s="313"/>
      <c r="BQ18" s="313"/>
      <c r="BR18" s="313"/>
      <c r="BS18" s="313"/>
      <c r="BT18" s="314"/>
      <c r="BU18" s="310"/>
      <c r="BV18" s="310"/>
      <c r="BW18" s="310"/>
      <c r="BX18" s="310"/>
    </row>
    <row r="19" spans="1:76" ht="22.5" customHeight="1">
      <c r="A19" s="294" t="s">
        <v>134</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2" t="s">
        <v>124</v>
      </c>
      <c r="AV19" s="292"/>
      <c r="AW19" s="292"/>
      <c r="AX19" s="292"/>
      <c r="AY19" s="292"/>
      <c r="AZ19" s="292"/>
      <c r="BA19" s="292"/>
      <c r="BB19" s="292"/>
      <c r="BC19" s="310" t="s">
        <v>439</v>
      </c>
      <c r="BD19" s="310"/>
      <c r="BE19" s="310"/>
      <c r="BF19" s="310"/>
      <c r="BG19" s="310"/>
      <c r="BH19" s="310"/>
      <c r="BI19" s="310"/>
      <c r="BJ19" s="310"/>
      <c r="BK19" s="310"/>
      <c r="BL19" s="310"/>
      <c r="BM19" s="310"/>
      <c r="BN19" s="310"/>
      <c r="BO19" s="310"/>
      <c r="BP19" s="310"/>
      <c r="BQ19" s="310"/>
      <c r="BR19" s="310"/>
      <c r="BS19" s="310"/>
      <c r="BT19" s="310"/>
      <c r="BU19" s="310"/>
      <c r="BV19" s="310"/>
      <c r="BW19" s="310"/>
      <c r="BX19" s="310"/>
    </row>
    <row r="20" spans="1:76" ht="18" customHeight="1">
      <c r="A20" s="110"/>
      <c r="B20" s="111" t="s">
        <v>263</v>
      </c>
      <c r="C20" s="297" t="s">
        <v>258</v>
      </c>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row>
    <row r="21" spans="1:76" ht="18" customHeight="1">
      <c r="A21" s="110"/>
      <c r="B21" s="110"/>
      <c r="C21" s="293" t="s">
        <v>259</v>
      </c>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c r="BU21" s="293"/>
      <c r="BV21" s="293"/>
      <c r="BW21" s="293"/>
      <c r="BX21" s="293"/>
    </row>
    <row r="22" spans="1:76" ht="18" customHeight="1">
      <c r="A22" s="110"/>
      <c r="B22" s="110"/>
      <c r="C22" s="293" t="s">
        <v>260</v>
      </c>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3"/>
      <c r="BO22" s="293"/>
      <c r="BP22" s="293"/>
      <c r="BQ22" s="293"/>
      <c r="BR22" s="293"/>
      <c r="BS22" s="293"/>
      <c r="BT22" s="293"/>
      <c r="BU22" s="293"/>
      <c r="BV22" s="293"/>
      <c r="BW22" s="293"/>
      <c r="BX22" s="293"/>
    </row>
    <row r="23" spans="1:76" ht="18" customHeight="1">
      <c r="A23" s="110"/>
      <c r="B23" s="110"/>
      <c r="C23" s="293" t="s">
        <v>261</v>
      </c>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293"/>
      <c r="BA23" s="293"/>
      <c r="BB23" s="293"/>
      <c r="BC23" s="293"/>
      <c r="BD23" s="293"/>
      <c r="BE23" s="293"/>
      <c r="BF23" s="293"/>
      <c r="BG23" s="293"/>
      <c r="BH23" s="293"/>
      <c r="BI23" s="293"/>
      <c r="BJ23" s="293"/>
      <c r="BK23" s="293"/>
      <c r="BL23" s="293"/>
      <c r="BM23" s="293"/>
      <c r="BN23" s="293"/>
      <c r="BO23" s="293"/>
      <c r="BP23" s="293"/>
      <c r="BQ23" s="293"/>
      <c r="BR23" s="293"/>
      <c r="BS23" s="293"/>
      <c r="BT23" s="293"/>
      <c r="BU23" s="293"/>
      <c r="BV23" s="293"/>
      <c r="BW23" s="293"/>
      <c r="BX23" s="293"/>
    </row>
    <row r="24" spans="1:76" ht="21.75" customHeight="1">
      <c r="A24" s="293" t="s">
        <v>262</v>
      </c>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row>
    <row r="25" spans="1:76" ht="22.5" customHeight="1">
      <c r="A25" s="292" t="s">
        <v>264</v>
      </c>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t="s">
        <v>266</v>
      </c>
      <c r="BE25" s="292"/>
      <c r="BF25" s="292"/>
      <c r="BG25" s="292"/>
      <c r="BH25" s="292"/>
      <c r="BI25" s="292"/>
      <c r="BJ25" s="292"/>
      <c r="BK25" s="292"/>
      <c r="BL25" s="292"/>
      <c r="BM25" s="292"/>
      <c r="BN25" s="292"/>
      <c r="BO25" s="292"/>
      <c r="BP25" s="292"/>
    </row>
    <row r="26" spans="1:76" ht="22.5" customHeight="1">
      <c r="A26" s="294" t="s">
        <v>265</v>
      </c>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309"/>
      <c r="BE26" s="309"/>
      <c r="BF26" s="309"/>
      <c r="BG26" s="309"/>
      <c r="BH26" s="309"/>
      <c r="BI26" s="309"/>
      <c r="BJ26" s="309"/>
      <c r="BK26" s="309"/>
      <c r="BL26" s="309"/>
      <c r="BM26" s="309"/>
      <c r="BN26" s="309"/>
      <c r="BO26" s="309"/>
      <c r="BP26" s="309"/>
    </row>
    <row r="27" spans="1:76">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row>
    <row r="28" spans="1:76" ht="3.7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row>
    <row r="29" spans="1:76" ht="2.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spans="1:76" ht="25.5" customHeight="1">
      <c r="A30" s="315" t="s">
        <v>255</v>
      </c>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c r="BH30" s="315"/>
      <c r="BI30" s="315"/>
      <c r="BJ30" s="315"/>
      <c r="BK30" s="315"/>
      <c r="BL30" s="315"/>
      <c r="BM30" s="315"/>
      <c r="BN30" s="315"/>
      <c r="BO30" s="315"/>
      <c r="BP30" s="315"/>
      <c r="BQ30" s="315"/>
      <c r="BR30" s="315"/>
      <c r="BS30" s="315"/>
      <c r="BT30" s="315"/>
      <c r="BU30" s="315"/>
      <c r="BV30" s="315"/>
      <c r="BW30" s="315"/>
      <c r="BX30" s="315"/>
    </row>
    <row r="31" spans="1:76" ht="9" customHeight="1">
      <c r="A31" s="42"/>
      <c r="B31" s="42"/>
      <c r="C31" s="42"/>
      <c r="D31" s="42"/>
      <c r="E31" s="42"/>
      <c r="F31" s="42"/>
      <c r="G31" s="42"/>
      <c r="H31" s="42"/>
      <c r="I31" s="42"/>
      <c r="J31" s="1"/>
      <c r="K31" s="1"/>
      <c r="L31" s="1"/>
      <c r="M31" s="1"/>
      <c r="N31" s="1"/>
      <c r="O31" s="1"/>
      <c r="P31" s="42"/>
      <c r="Q31" s="42"/>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24.75" customHeight="1">
      <c r="A32" s="311" t="s">
        <v>267</v>
      </c>
      <c r="B32" s="311"/>
      <c r="C32" s="311"/>
      <c r="D32" s="311"/>
      <c r="E32" s="311"/>
      <c r="F32" s="311"/>
      <c r="G32" s="311"/>
      <c r="H32" s="311"/>
      <c r="I32" s="316" t="str">
        <f>IF(COUNTBLANK('基本情報(Data)'!G14)=0, VLOOKUP('基本情報(Data)'!G14,'基本情報(Data)'!$F$40:$H$41,3,0),"")</f>
        <v/>
      </c>
      <c r="J32" s="316"/>
      <c r="K32" s="316"/>
      <c r="L32" s="316"/>
      <c r="M32" s="316"/>
      <c r="N32" s="316"/>
      <c r="O32" s="316"/>
      <c r="P32" s="316"/>
      <c r="Q32" s="316"/>
      <c r="R32" s="1"/>
      <c r="S32" s="311" t="s">
        <v>344</v>
      </c>
      <c r="T32" s="311"/>
      <c r="U32" s="311"/>
      <c r="V32" s="311"/>
      <c r="W32" s="311"/>
      <c r="X32" s="311"/>
      <c r="Y32" s="317" t="str">
        <f>IF(COUNTBLANK('基本情報(Data)'!G6)=0,'基本情報(Data)'!G6,"")</f>
        <v/>
      </c>
      <c r="Z32" s="317"/>
      <c r="AA32" s="317"/>
      <c r="AB32" s="317"/>
      <c r="AC32" s="317"/>
      <c r="AD32" s="317"/>
      <c r="AE32" s="317"/>
      <c r="AF32" s="317"/>
      <c r="AG32" s="317"/>
      <c r="AH32" s="317"/>
      <c r="AI32" s="317"/>
      <c r="AJ32" s="317"/>
      <c r="AK32" s="1"/>
      <c r="AL32" s="311" t="s">
        <v>268</v>
      </c>
      <c r="AM32" s="311"/>
      <c r="AN32" s="311"/>
      <c r="AO32" s="311"/>
      <c r="AP32" s="311"/>
      <c r="AQ32" s="311"/>
      <c r="AR32" s="311"/>
      <c r="AS32" s="311"/>
      <c r="AT32" s="317" t="str">
        <f>IF(COUNTBLANK('基本情報(Data)'!E20)=0,'基本情報(Data)'!E20,IF(COUNTBLANK('基本情報(Data)'!D20)=0,'基本情報(Data)'!D20,""))</f>
        <v/>
      </c>
      <c r="AU32" s="317"/>
      <c r="AV32" s="317"/>
      <c r="AW32" s="317"/>
      <c r="AX32" s="317"/>
      <c r="AY32" s="317"/>
      <c r="AZ32" s="317"/>
      <c r="BA32" s="317"/>
      <c r="BB32" s="317"/>
      <c r="BC32" s="317"/>
      <c r="BD32" s="1"/>
      <c r="BE32" s="311" t="s">
        <v>269</v>
      </c>
      <c r="BF32" s="318"/>
      <c r="BG32" s="318"/>
      <c r="BH32" s="318"/>
      <c r="BI32" s="318"/>
      <c r="BJ32" s="318"/>
      <c r="BK32" s="318"/>
      <c r="BL32" s="318"/>
      <c r="BM32" s="318"/>
      <c r="BN32" s="318"/>
      <c r="BO32" s="318"/>
      <c r="BP32" s="318"/>
      <c r="BQ32" s="144"/>
      <c r="BR32" s="144"/>
      <c r="BS32" s="144"/>
      <c r="BT32" s="144"/>
      <c r="BU32" s="144"/>
      <c r="BV32" s="144"/>
      <c r="BW32" s="144"/>
      <c r="BX32" s="144"/>
    </row>
    <row r="33" spans="1:77" ht="24.75" customHeight="1">
      <c r="A33" s="302" t="s">
        <v>366</v>
      </c>
      <c r="B33" s="302"/>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2"/>
      <c r="BW33" s="302"/>
      <c r="BX33" s="302"/>
    </row>
    <row r="34" spans="1:77" ht="37.5" customHeight="1">
      <c r="A34" s="288" t="s">
        <v>345</v>
      </c>
      <c r="B34" s="288"/>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7" t="s">
        <v>346</v>
      </c>
      <c r="AV34" s="287"/>
      <c r="AW34" s="287"/>
      <c r="AX34" s="287"/>
      <c r="AY34" s="287"/>
      <c r="AZ34" s="287"/>
      <c r="BA34" s="287"/>
      <c r="BB34" s="287"/>
      <c r="BC34" s="306" t="s">
        <v>6</v>
      </c>
      <c r="BD34" s="307"/>
      <c r="BE34" s="307"/>
      <c r="BF34" s="308"/>
      <c r="BG34" s="306" t="s">
        <v>347</v>
      </c>
      <c r="BH34" s="307"/>
      <c r="BI34" s="307"/>
      <c r="BJ34" s="307"/>
      <c r="BK34" s="307"/>
      <c r="BL34" s="307"/>
      <c r="BM34" s="308"/>
      <c r="BN34" s="306" t="s">
        <v>348</v>
      </c>
      <c r="BO34" s="307"/>
      <c r="BP34" s="307"/>
      <c r="BQ34" s="307"/>
      <c r="BR34" s="307"/>
      <c r="BS34" s="307"/>
      <c r="BT34" s="308"/>
      <c r="BU34" s="287" t="s">
        <v>349</v>
      </c>
      <c r="BV34" s="287"/>
      <c r="BW34" s="287"/>
      <c r="BX34" s="287"/>
    </row>
    <row r="35" spans="1:77" ht="22.5" customHeight="1">
      <c r="A35" s="270" t="s">
        <v>351</v>
      </c>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1">
        <v>1</v>
      </c>
      <c r="AV35" s="271"/>
      <c r="AW35" s="271"/>
      <c r="AX35" s="271"/>
      <c r="AY35" s="271"/>
      <c r="AZ35" s="271"/>
      <c r="BA35" s="271"/>
      <c r="BB35" s="271"/>
      <c r="BC35" s="283"/>
      <c r="BD35" s="284"/>
      <c r="BE35" s="284"/>
      <c r="BF35" s="285"/>
      <c r="BG35" s="283"/>
      <c r="BH35" s="284"/>
      <c r="BI35" s="284"/>
      <c r="BJ35" s="284"/>
      <c r="BK35" s="284"/>
      <c r="BL35" s="284"/>
      <c r="BM35" s="285"/>
      <c r="BN35" s="283"/>
      <c r="BO35" s="284"/>
      <c r="BP35" s="284"/>
      <c r="BQ35" s="284"/>
      <c r="BR35" s="284"/>
      <c r="BS35" s="284"/>
      <c r="BT35" s="285"/>
      <c r="BU35" s="272"/>
      <c r="BV35" s="272"/>
      <c r="BW35" s="272"/>
      <c r="BX35" s="272"/>
    </row>
    <row r="36" spans="1:77" ht="22.5" customHeight="1">
      <c r="A36" s="277" t="s">
        <v>352</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1">
        <v>3</v>
      </c>
      <c r="AV36" s="271"/>
      <c r="AW36" s="271"/>
      <c r="AX36" s="271"/>
      <c r="AY36" s="271"/>
      <c r="AZ36" s="271"/>
      <c r="BA36" s="271"/>
      <c r="BB36" s="271"/>
      <c r="BC36" s="283"/>
      <c r="BD36" s="284"/>
      <c r="BE36" s="284"/>
      <c r="BF36" s="285"/>
      <c r="BG36" s="283"/>
      <c r="BH36" s="284"/>
      <c r="BI36" s="284"/>
      <c r="BJ36" s="284"/>
      <c r="BK36" s="284"/>
      <c r="BL36" s="284"/>
      <c r="BM36" s="285"/>
      <c r="BN36" s="283"/>
      <c r="BO36" s="284"/>
      <c r="BP36" s="284"/>
      <c r="BQ36" s="284"/>
      <c r="BR36" s="284"/>
      <c r="BS36" s="284"/>
      <c r="BT36" s="285"/>
      <c r="BU36" s="272"/>
      <c r="BV36" s="272"/>
      <c r="BW36" s="272"/>
      <c r="BX36" s="272"/>
    </row>
    <row r="37" spans="1:77" ht="22.5" customHeight="1">
      <c r="A37" s="289" t="s">
        <v>460</v>
      </c>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71">
        <v>1</v>
      </c>
      <c r="AV37" s="271"/>
      <c r="AW37" s="271"/>
      <c r="AX37" s="271"/>
      <c r="AY37" s="271"/>
      <c r="AZ37" s="271"/>
      <c r="BA37" s="271"/>
      <c r="BB37" s="271"/>
      <c r="BC37" s="283"/>
      <c r="BD37" s="284"/>
      <c r="BE37" s="284"/>
      <c r="BF37" s="285"/>
      <c r="BG37" s="283"/>
      <c r="BH37" s="284"/>
      <c r="BI37" s="284"/>
      <c r="BJ37" s="284"/>
      <c r="BK37" s="284"/>
      <c r="BL37" s="284"/>
      <c r="BM37" s="285"/>
      <c r="BN37" s="283"/>
      <c r="BO37" s="284"/>
      <c r="BP37" s="284"/>
      <c r="BQ37" s="284"/>
      <c r="BR37" s="284"/>
      <c r="BS37" s="284"/>
      <c r="BT37" s="285"/>
      <c r="BU37" s="272"/>
      <c r="BV37" s="272"/>
      <c r="BW37" s="272"/>
      <c r="BX37" s="272"/>
    </row>
    <row r="38" spans="1:77" ht="54" customHeight="1">
      <c r="A38" s="303" t="s">
        <v>523</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287" t="s">
        <v>463</v>
      </c>
      <c r="AV38" s="288"/>
      <c r="AW38" s="288"/>
      <c r="AX38" s="288"/>
      <c r="AY38" s="288"/>
      <c r="AZ38" s="288"/>
      <c r="BA38" s="288"/>
      <c r="BB38" s="288"/>
      <c r="BC38" s="283"/>
      <c r="BD38" s="284"/>
      <c r="BE38" s="284"/>
      <c r="BF38" s="285"/>
      <c r="BG38" s="283"/>
      <c r="BH38" s="284"/>
      <c r="BI38" s="284"/>
      <c r="BJ38" s="284"/>
      <c r="BK38" s="284"/>
      <c r="BL38" s="284"/>
      <c r="BM38" s="285"/>
      <c r="BN38" s="283"/>
      <c r="BO38" s="284"/>
      <c r="BP38" s="284"/>
      <c r="BQ38" s="284"/>
      <c r="BR38" s="284"/>
      <c r="BS38" s="284"/>
      <c r="BT38" s="285"/>
      <c r="BU38" s="272"/>
      <c r="BV38" s="272"/>
      <c r="BW38" s="272"/>
      <c r="BX38" s="272"/>
    </row>
    <row r="39" spans="1:77" ht="22.5" customHeight="1">
      <c r="A39" s="277" t="s">
        <v>353</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86" t="s">
        <v>350</v>
      </c>
      <c r="AV39" s="286"/>
      <c r="AW39" s="286"/>
      <c r="AX39" s="286"/>
      <c r="AY39" s="286"/>
      <c r="AZ39" s="286"/>
      <c r="BA39" s="286"/>
      <c r="BB39" s="286"/>
      <c r="BC39" s="283"/>
      <c r="BD39" s="284"/>
      <c r="BE39" s="284"/>
      <c r="BF39" s="285"/>
      <c r="BG39" s="283"/>
      <c r="BH39" s="284"/>
      <c r="BI39" s="284"/>
      <c r="BJ39" s="284"/>
      <c r="BK39" s="284"/>
      <c r="BL39" s="284"/>
      <c r="BM39" s="285"/>
      <c r="BN39" s="283"/>
      <c r="BO39" s="284"/>
      <c r="BP39" s="284"/>
      <c r="BQ39" s="284"/>
      <c r="BR39" s="284"/>
      <c r="BS39" s="284"/>
      <c r="BT39" s="285"/>
      <c r="BU39" s="272"/>
      <c r="BV39" s="272"/>
      <c r="BW39" s="272"/>
      <c r="BX39" s="272"/>
    </row>
    <row r="40" spans="1:77" ht="22.5" customHeight="1">
      <c r="A40" s="277" t="s">
        <v>443</v>
      </c>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86" t="s">
        <v>350</v>
      </c>
      <c r="AV40" s="286"/>
      <c r="AW40" s="286"/>
      <c r="AX40" s="286"/>
      <c r="AY40" s="286"/>
      <c r="AZ40" s="286"/>
      <c r="BA40" s="286"/>
      <c r="BB40" s="286"/>
      <c r="BC40" s="283"/>
      <c r="BD40" s="284"/>
      <c r="BE40" s="284"/>
      <c r="BF40" s="285"/>
      <c r="BG40" s="283"/>
      <c r="BH40" s="284"/>
      <c r="BI40" s="284"/>
      <c r="BJ40" s="284"/>
      <c r="BK40" s="284"/>
      <c r="BL40" s="284"/>
      <c r="BM40" s="285"/>
      <c r="BN40" s="283"/>
      <c r="BO40" s="284"/>
      <c r="BP40" s="284"/>
      <c r="BQ40" s="284"/>
      <c r="BR40" s="284"/>
      <c r="BS40" s="284"/>
      <c r="BT40" s="285"/>
      <c r="BU40" s="272"/>
      <c r="BV40" s="272"/>
      <c r="BW40" s="272"/>
      <c r="BX40" s="272"/>
    </row>
    <row r="41" spans="1:77" ht="22.5" customHeight="1">
      <c r="A41" s="270" t="s">
        <v>354</v>
      </c>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1">
        <v>1</v>
      </c>
      <c r="AV41" s="271"/>
      <c r="AW41" s="271"/>
      <c r="AX41" s="271"/>
      <c r="AY41" s="271"/>
      <c r="AZ41" s="271"/>
      <c r="BA41" s="271"/>
      <c r="BB41" s="271"/>
      <c r="BC41" s="283"/>
      <c r="BD41" s="284"/>
      <c r="BE41" s="284"/>
      <c r="BF41" s="285"/>
      <c r="BG41" s="283"/>
      <c r="BH41" s="284"/>
      <c r="BI41" s="284"/>
      <c r="BJ41" s="284"/>
      <c r="BK41" s="284"/>
      <c r="BL41" s="284"/>
      <c r="BM41" s="285"/>
      <c r="BN41" s="283"/>
      <c r="BO41" s="284"/>
      <c r="BP41" s="284"/>
      <c r="BQ41" s="284"/>
      <c r="BR41" s="284"/>
      <c r="BS41" s="284"/>
      <c r="BT41" s="285"/>
      <c r="BU41" s="272"/>
      <c r="BV41" s="272"/>
      <c r="BW41" s="272"/>
      <c r="BX41" s="272"/>
    </row>
    <row r="42" spans="1:77" ht="22.5" customHeight="1">
      <c r="A42" s="270" t="s">
        <v>355</v>
      </c>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1">
        <v>1</v>
      </c>
      <c r="AV42" s="271"/>
      <c r="AW42" s="271"/>
      <c r="AX42" s="271"/>
      <c r="AY42" s="271"/>
      <c r="AZ42" s="271"/>
      <c r="BA42" s="271"/>
      <c r="BB42" s="271"/>
      <c r="BC42" s="283"/>
      <c r="BD42" s="284"/>
      <c r="BE42" s="284"/>
      <c r="BF42" s="285"/>
      <c r="BG42" s="283"/>
      <c r="BH42" s="284"/>
      <c r="BI42" s="284"/>
      <c r="BJ42" s="284"/>
      <c r="BK42" s="284"/>
      <c r="BL42" s="284"/>
      <c r="BM42" s="285"/>
      <c r="BN42" s="283"/>
      <c r="BO42" s="284"/>
      <c r="BP42" s="284"/>
      <c r="BQ42" s="284"/>
      <c r="BR42" s="284"/>
      <c r="BS42" s="284"/>
      <c r="BT42" s="285"/>
      <c r="BU42" s="272"/>
      <c r="BV42" s="272"/>
      <c r="BW42" s="272"/>
      <c r="BX42" s="272"/>
    </row>
    <row r="43" spans="1:77" ht="22.5" customHeight="1">
      <c r="A43" s="270" t="s">
        <v>356</v>
      </c>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1">
        <v>1</v>
      </c>
      <c r="AV43" s="271"/>
      <c r="AW43" s="271"/>
      <c r="AX43" s="271"/>
      <c r="AY43" s="271"/>
      <c r="AZ43" s="271"/>
      <c r="BA43" s="271"/>
      <c r="BB43" s="271"/>
      <c r="BC43" s="278" t="s">
        <v>445</v>
      </c>
      <c r="BD43" s="279"/>
      <c r="BE43" s="279"/>
      <c r="BF43" s="279"/>
      <c r="BG43" s="279"/>
      <c r="BH43" s="279"/>
      <c r="BI43" s="279"/>
      <c r="BJ43" s="279"/>
      <c r="BK43" s="279"/>
      <c r="BL43" s="279"/>
      <c r="BM43" s="279"/>
      <c r="BN43" s="279"/>
      <c r="BO43" s="279"/>
      <c r="BP43" s="279"/>
      <c r="BQ43" s="279"/>
      <c r="BR43" s="279"/>
      <c r="BS43" s="279"/>
      <c r="BT43" s="280"/>
      <c r="BU43" s="272"/>
      <c r="BV43" s="272"/>
      <c r="BW43" s="272"/>
      <c r="BX43" s="272"/>
    </row>
    <row r="44" spans="1:77" ht="22.5" customHeight="1">
      <c r="A44" s="270" t="s">
        <v>357</v>
      </c>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81" t="s">
        <v>444</v>
      </c>
      <c r="AV44" s="281"/>
      <c r="AW44" s="281"/>
      <c r="AX44" s="281"/>
      <c r="AY44" s="281"/>
      <c r="AZ44" s="281"/>
      <c r="BA44" s="281"/>
      <c r="BB44" s="281"/>
      <c r="BC44" s="283"/>
      <c r="BD44" s="284"/>
      <c r="BE44" s="284"/>
      <c r="BF44" s="285"/>
      <c r="BG44" s="283"/>
      <c r="BH44" s="284"/>
      <c r="BI44" s="284"/>
      <c r="BJ44" s="284"/>
      <c r="BK44" s="284"/>
      <c r="BL44" s="284"/>
      <c r="BM44" s="285"/>
      <c r="BN44" s="283"/>
      <c r="BO44" s="284"/>
      <c r="BP44" s="284"/>
      <c r="BQ44" s="284"/>
      <c r="BR44" s="284"/>
      <c r="BS44" s="284"/>
      <c r="BT44" s="285"/>
      <c r="BU44" s="272"/>
      <c r="BV44" s="272"/>
      <c r="BW44" s="272"/>
      <c r="BX44" s="272"/>
    </row>
    <row r="45" spans="1:77" ht="22.5" customHeight="1">
      <c r="A45" s="282" t="s">
        <v>358</v>
      </c>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71">
        <v>1</v>
      </c>
      <c r="AV45" s="271"/>
      <c r="AW45" s="271"/>
      <c r="AX45" s="271"/>
      <c r="AY45" s="271"/>
      <c r="AZ45" s="271"/>
      <c r="BA45" s="271"/>
      <c r="BB45" s="271"/>
      <c r="BC45" s="278" t="s">
        <v>445</v>
      </c>
      <c r="BD45" s="279"/>
      <c r="BE45" s="279"/>
      <c r="BF45" s="279"/>
      <c r="BG45" s="279"/>
      <c r="BH45" s="279"/>
      <c r="BI45" s="279"/>
      <c r="BJ45" s="279"/>
      <c r="BK45" s="279"/>
      <c r="BL45" s="279"/>
      <c r="BM45" s="279"/>
      <c r="BN45" s="279"/>
      <c r="BO45" s="279"/>
      <c r="BP45" s="279"/>
      <c r="BQ45" s="279"/>
      <c r="BR45" s="279"/>
      <c r="BS45" s="279"/>
      <c r="BT45" s="280"/>
      <c r="BU45" s="272"/>
      <c r="BV45" s="272"/>
      <c r="BW45" s="272"/>
      <c r="BX45" s="272"/>
    </row>
    <row r="46" spans="1:77" ht="22.5" customHeight="1">
      <c r="A46" s="305" t="s">
        <v>359</v>
      </c>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271">
        <v>1</v>
      </c>
      <c r="AV46" s="271"/>
      <c r="AW46" s="271"/>
      <c r="AX46" s="271"/>
      <c r="AY46" s="271"/>
      <c r="AZ46" s="271"/>
      <c r="BA46" s="271"/>
      <c r="BB46" s="271"/>
      <c r="BC46" s="278" t="s">
        <v>445</v>
      </c>
      <c r="BD46" s="279"/>
      <c r="BE46" s="279"/>
      <c r="BF46" s="279"/>
      <c r="BG46" s="279"/>
      <c r="BH46" s="279"/>
      <c r="BI46" s="279"/>
      <c r="BJ46" s="279"/>
      <c r="BK46" s="279"/>
      <c r="BL46" s="279"/>
      <c r="BM46" s="279"/>
      <c r="BN46" s="279"/>
      <c r="BO46" s="279"/>
      <c r="BP46" s="279"/>
      <c r="BQ46" s="279"/>
      <c r="BR46" s="279"/>
      <c r="BS46" s="279"/>
      <c r="BT46" s="280"/>
      <c r="BU46" s="272"/>
      <c r="BV46" s="272"/>
      <c r="BW46" s="272"/>
      <c r="BX46" s="272"/>
    </row>
    <row r="47" spans="1:77" ht="22.5" customHeight="1">
      <c r="A47" s="277" t="s">
        <v>464</v>
      </c>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1">
        <v>1</v>
      </c>
      <c r="AV47" s="271"/>
      <c r="AW47" s="271"/>
      <c r="AX47" s="271"/>
      <c r="AY47" s="271"/>
      <c r="AZ47" s="271"/>
      <c r="BA47" s="271"/>
      <c r="BB47" s="271"/>
      <c r="BC47" s="278" t="s">
        <v>445</v>
      </c>
      <c r="BD47" s="279"/>
      <c r="BE47" s="279"/>
      <c r="BF47" s="279"/>
      <c r="BG47" s="279"/>
      <c r="BH47" s="279"/>
      <c r="BI47" s="279"/>
      <c r="BJ47" s="279"/>
      <c r="BK47" s="279"/>
      <c r="BL47" s="279"/>
      <c r="BM47" s="279"/>
      <c r="BN47" s="279"/>
      <c r="BO47" s="279"/>
      <c r="BP47" s="279"/>
      <c r="BQ47" s="279"/>
      <c r="BR47" s="279"/>
      <c r="BS47" s="279"/>
      <c r="BT47" s="280"/>
      <c r="BU47" s="272"/>
      <c r="BV47" s="272"/>
      <c r="BW47" s="272"/>
      <c r="BX47" s="272"/>
    </row>
    <row r="48" spans="1:77" ht="18" customHeight="1">
      <c r="A48" s="273" t="s">
        <v>364</v>
      </c>
      <c r="B48" s="273"/>
      <c r="C48" s="273"/>
      <c r="D48" s="275" t="s">
        <v>342</v>
      </c>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5"/>
      <c r="BR48" s="275"/>
      <c r="BS48" s="275"/>
      <c r="BT48" s="275"/>
      <c r="BU48" s="275"/>
      <c r="BV48" s="275"/>
      <c r="BW48" s="275"/>
      <c r="BX48" s="275"/>
      <c r="BY48" s="133"/>
    </row>
    <row r="49" spans="1:77" ht="27" customHeight="1">
      <c r="A49" s="112"/>
      <c r="B49" s="112"/>
      <c r="C49" s="112"/>
      <c r="D49" s="274" t="s">
        <v>461</v>
      </c>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4"/>
      <c r="BR49" s="274"/>
      <c r="BS49" s="274"/>
      <c r="BT49" s="274"/>
      <c r="BU49" s="274"/>
      <c r="BV49" s="274"/>
      <c r="BW49" s="274"/>
      <c r="BX49" s="274"/>
      <c r="BY49" s="112"/>
    </row>
    <row r="50" spans="1:77" ht="18" customHeight="1">
      <c r="A50" s="112"/>
      <c r="B50" s="112"/>
      <c r="C50" s="112"/>
      <c r="D50" s="276" t="s">
        <v>360</v>
      </c>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6"/>
      <c r="BR50" s="276"/>
      <c r="BS50" s="276"/>
      <c r="BT50" s="276"/>
      <c r="BU50" s="276"/>
      <c r="BV50" s="276"/>
      <c r="BW50" s="276"/>
      <c r="BX50" s="276"/>
      <c r="BY50" s="112"/>
    </row>
    <row r="51" spans="1:77" ht="18" customHeight="1">
      <c r="A51" s="112"/>
      <c r="B51" s="112"/>
      <c r="C51" s="112"/>
      <c r="D51" s="276" t="s">
        <v>343</v>
      </c>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6"/>
      <c r="BR51" s="276"/>
      <c r="BS51" s="276"/>
      <c r="BT51" s="276"/>
      <c r="BU51" s="276"/>
      <c r="BV51" s="276"/>
      <c r="BW51" s="276"/>
      <c r="BX51" s="276"/>
      <c r="BY51" s="112"/>
    </row>
    <row r="52" spans="1:77" ht="21.75" customHeight="1">
      <c r="A52" s="276" t="s">
        <v>365</v>
      </c>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6"/>
      <c r="BR52" s="276"/>
      <c r="BS52" s="276"/>
      <c r="BT52" s="276"/>
      <c r="BU52" s="276"/>
      <c r="BV52" s="276"/>
      <c r="BW52" s="276"/>
      <c r="BX52" s="276"/>
    </row>
    <row r="53" spans="1:77" ht="19.5" customHeight="1">
      <c r="A53" s="271" t="s">
        <v>361</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t="s">
        <v>363</v>
      </c>
      <c r="BE53" s="271"/>
      <c r="BF53" s="271"/>
      <c r="BG53" s="271"/>
      <c r="BH53" s="271"/>
      <c r="BI53" s="271"/>
      <c r="BJ53" s="271"/>
      <c r="BK53" s="271"/>
      <c r="BL53" s="271"/>
      <c r="BM53" s="271"/>
      <c r="BN53" s="271"/>
      <c r="BO53" s="271"/>
      <c r="BP53" s="271"/>
      <c r="BQ53" s="271"/>
      <c r="BR53" s="271"/>
      <c r="BS53" s="271"/>
      <c r="BT53" s="271"/>
      <c r="BU53" s="271"/>
      <c r="BV53" s="271"/>
      <c r="BW53" s="1"/>
      <c r="BX53" s="1"/>
    </row>
    <row r="54" spans="1:77" ht="21.75" customHeight="1">
      <c r="A54" s="270" t="s">
        <v>362</v>
      </c>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2"/>
      <c r="BE54" s="272"/>
      <c r="BF54" s="272"/>
      <c r="BG54" s="272"/>
      <c r="BH54" s="272"/>
      <c r="BI54" s="272"/>
      <c r="BJ54" s="272"/>
      <c r="BK54" s="272"/>
      <c r="BL54" s="272"/>
      <c r="BM54" s="272"/>
      <c r="BN54" s="272"/>
      <c r="BO54" s="272"/>
      <c r="BP54" s="272"/>
      <c r="BQ54" s="272"/>
      <c r="BR54" s="272"/>
      <c r="BS54" s="272"/>
      <c r="BT54" s="272"/>
      <c r="BU54" s="272"/>
      <c r="BV54" s="272"/>
      <c r="BW54" s="1"/>
      <c r="BX54" s="1"/>
    </row>
    <row r="55" spans="1:77" ht="14.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row>
    <row r="56" spans="1:77" ht="14.25">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row>
  </sheetData>
  <sheetProtection sheet="1" objects="1" scenarios="1"/>
  <mergeCells count="190">
    <mergeCell ref="BU12:BX12"/>
    <mergeCell ref="BU13:BX13"/>
    <mergeCell ref="BU14:BX14"/>
    <mergeCell ref="BU15:BX15"/>
    <mergeCell ref="BU16:BX16"/>
    <mergeCell ref="BU17:BX17"/>
    <mergeCell ref="BU18:BX18"/>
    <mergeCell ref="BU19:BX19"/>
    <mergeCell ref="BO12:BT12"/>
    <mergeCell ref="A2:BX2"/>
    <mergeCell ref="A4:H4"/>
    <mergeCell ref="T4:X4"/>
    <mergeCell ref="I4:Q4"/>
    <mergeCell ref="Y4:AJ4"/>
    <mergeCell ref="AM4:AS4"/>
    <mergeCell ref="AT4:BC4"/>
    <mergeCell ref="BF4:BL4"/>
    <mergeCell ref="BM4:BX4"/>
    <mergeCell ref="BI12:BN12"/>
    <mergeCell ref="BC7:BH7"/>
    <mergeCell ref="BC8:BH8"/>
    <mergeCell ref="BC9:BH9"/>
    <mergeCell ref="BC10:BH10"/>
    <mergeCell ref="BC11:BH11"/>
    <mergeCell ref="BC12:BH12"/>
    <mergeCell ref="BC13:BH13"/>
    <mergeCell ref="BC14:BH14"/>
    <mergeCell ref="BI13:BN13"/>
    <mergeCell ref="BI14:BN14"/>
    <mergeCell ref="BU6:BX6"/>
    <mergeCell ref="BO6:BT6"/>
    <mergeCell ref="BI6:BN6"/>
    <mergeCell ref="BC6:BH6"/>
    <mergeCell ref="AU6:BB6"/>
    <mergeCell ref="BO10:BT10"/>
    <mergeCell ref="BO11:BT11"/>
    <mergeCell ref="BI7:BN7"/>
    <mergeCell ref="BI8:BN8"/>
    <mergeCell ref="BI9:BN9"/>
    <mergeCell ref="BI10:BN10"/>
    <mergeCell ref="BI11:BN11"/>
    <mergeCell ref="AU9:BB9"/>
    <mergeCell ref="AU10:BB10"/>
    <mergeCell ref="AU11:BB11"/>
    <mergeCell ref="AU7:BB7"/>
    <mergeCell ref="BO7:BT7"/>
    <mergeCell ref="BO8:BT8"/>
    <mergeCell ref="BO9:BT9"/>
    <mergeCell ref="BU7:BX7"/>
    <mergeCell ref="BU8:BX8"/>
    <mergeCell ref="BU9:BX9"/>
    <mergeCell ref="BU10:BX10"/>
    <mergeCell ref="BU11:BX11"/>
    <mergeCell ref="BI16:BN16"/>
    <mergeCell ref="BC16:BH16"/>
    <mergeCell ref="AL32:AS32"/>
    <mergeCell ref="S32:X32"/>
    <mergeCell ref="A13:AT13"/>
    <mergeCell ref="A14:AT14"/>
    <mergeCell ref="A15:AT15"/>
    <mergeCell ref="BC17:BT17"/>
    <mergeCell ref="BC18:BT18"/>
    <mergeCell ref="BO13:BT13"/>
    <mergeCell ref="BO14:BT14"/>
    <mergeCell ref="BO16:BT16"/>
    <mergeCell ref="BC15:BT15"/>
    <mergeCell ref="BC19:BT19"/>
    <mergeCell ref="A26:BC26"/>
    <mergeCell ref="A30:BX30"/>
    <mergeCell ref="A32:H32"/>
    <mergeCell ref="I32:Q32"/>
    <mergeCell ref="Y32:AJ32"/>
    <mergeCell ref="AT32:BC32"/>
    <mergeCell ref="BE32:BP32"/>
    <mergeCell ref="A33:BX33"/>
    <mergeCell ref="A36:AT36"/>
    <mergeCell ref="A38:AT38"/>
    <mergeCell ref="A40:AT40"/>
    <mergeCell ref="A42:AT42"/>
    <mergeCell ref="A44:AT44"/>
    <mergeCell ref="A46:AT46"/>
    <mergeCell ref="AU18:BB18"/>
    <mergeCell ref="AU19:BB19"/>
    <mergeCell ref="AU34:BB34"/>
    <mergeCell ref="BU34:BX34"/>
    <mergeCell ref="A35:AT35"/>
    <mergeCell ref="AU35:BB35"/>
    <mergeCell ref="BU35:BX35"/>
    <mergeCell ref="BC34:BF34"/>
    <mergeCell ref="BC35:BF35"/>
    <mergeCell ref="BG34:BM34"/>
    <mergeCell ref="BN34:BT34"/>
    <mergeCell ref="BG35:BM35"/>
    <mergeCell ref="BN35:BT35"/>
    <mergeCell ref="A34:AT34"/>
    <mergeCell ref="BD25:BP25"/>
    <mergeCell ref="BD26:BP26"/>
    <mergeCell ref="A25:BC25"/>
    <mergeCell ref="A5:AG5"/>
    <mergeCell ref="AU8:BB8"/>
    <mergeCell ref="A24:AH24"/>
    <mergeCell ref="A16:AT16"/>
    <mergeCell ref="A17:AT17"/>
    <mergeCell ref="A18:AT18"/>
    <mergeCell ref="A19:AT19"/>
    <mergeCell ref="AU15:BB15"/>
    <mergeCell ref="AU16:BB16"/>
    <mergeCell ref="AU17:BB17"/>
    <mergeCell ref="A6:AT6"/>
    <mergeCell ref="C20:BX20"/>
    <mergeCell ref="C21:BX21"/>
    <mergeCell ref="C22:BX22"/>
    <mergeCell ref="C23:BX23"/>
    <mergeCell ref="A7:AT7"/>
    <mergeCell ref="A8:AT8"/>
    <mergeCell ref="A9:AT9"/>
    <mergeCell ref="A12:AT12"/>
    <mergeCell ref="A10:AT10"/>
    <mergeCell ref="A11:AT11"/>
    <mergeCell ref="AU13:BB13"/>
    <mergeCell ref="AU14:BB14"/>
    <mergeCell ref="AU12:BB12"/>
    <mergeCell ref="AU36:BB36"/>
    <mergeCell ref="BU36:BX36"/>
    <mergeCell ref="A37:AT37"/>
    <mergeCell ref="AU37:BB37"/>
    <mergeCell ref="BU37:BX37"/>
    <mergeCell ref="BC36:BF36"/>
    <mergeCell ref="BC37:BF37"/>
    <mergeCell ref="BG36:BM36"/>
    <mergeCell ref="BN36:BT36"/>
    <mergeCell ref="BG37:BM37"/>
    <mergeCell ref="BN37:BT37"/>
    <mergeCell ref="AU38:BB38"/>
    <mergeCell ref="BU38:BX38"/>
    <mergeCell ref="A39:AT39"/>
    <mergeCell ref="AU39:BB39"/>
    <mergeCell ref="BU39:BX39"/>
    <mergeCell ref="BC38:BF38"/>
    <mergeCell ref="BC39:BF39"/>
    <mergeCell ref="BG38:BM38"/>
    <mergeCell ref="BN38:BT38"/>
    <mergeCell ref="BG39:BM39"/>
    <mergeCell ref="BN39:BT39"/>
    <mergeCell ref="AU40:BB40"/>
    <mergeCell ref="BU40:BX40"/>
    <mergeCell ref="A41:AT41"/>
    <mergeCell ref="AU41:BB41"/>
    <mergeCell ref="BU41:BX41"/>
    <mergeCell ref="BC40:BF40"/>
    <mergeCell ref="BC41:BF41"/>
    <mergeCell ref="BG40:BM40"/>
    <mergeCell ref="BN40:BT40"/>
    <mergeCell ref="BG41:BM41"/>
    <mergeCell ref="BN41:BT41"/>
    <mergeCell ref="AU42:BB42"/>
    <mergeCell ref="BU42:BX42"/>
    <mergeCell ref="A43:AT43"/>
    <mergeCell ref="AU43:BB43"/>
    <mergeCell ref="BU43:BX43"/>
    <mergeCell ref="BC42:BF42"/>
    <mergeCell ref="BG42:BM42"/>
    <mergeCell ref="BN42:BT42"/>
    <mergeCell ref="BC43:BT43"/>
    <mergeCell ref="AU46:BB46"/>
    <mergeCell ref="BU46:BX46"/>
    <mergeCell ref="A47:AT47"/>
    <mergeCell ref="AU47:BB47"/>
    <mergeCell ref="BU47:BX47"/>
    <mergeCell ref="BC46:BT46"/>
    <mergeCell ref="BC47:BT47"/>
    <mergeCell ref="AU44:BB44"/>
    <mergeCell ref="BU44:BX44"/>
    <mergeCell ref="A45:AT45"/>
    <mergeCell ref="AU45:BB45"/>
    <mergeCell ref="BU45:BX45"/>
    <mergeCell ref="BC44:BF44"/>
    <mergeCell ref="BG44:BM44"/>
    <mergeCell ref="BN44:BT44"/>
    <mergeCell ref="BC45:BT45"/>
    <mergeCell ref="A54:BC54"/>
    <mergeCell ref="BD53:BV53"/>
    <mergeCell ref="BD54:BV54"/>
    <mergeCell ref="A48:C48"/>
    <mergeCell ref="D49:BX49"/>
    <mergeCell ref="D48:BX48"/>
    <mergeCell ref="D50:BX50"/>
    <mergeCell ref="D51:BX51"/>
    <mergeCell ref="A52:BX52"/>
    <mergeCell ref="A53:BC53"/>
  </mergeCells>
  <phoneticPr fontId="1"/>
  <printOptions horizontalCentered="1" verticalCentered="1"/>
  <pageMargins left="0.47244094488188981" right="0.47244094488188981" top="0.39370078740157483" bottom="0.39370078740157483" header="0.31496062992125984" footer="0.31496062992125984"/>
  <pageSetup paperSize="9" orientation="landscape" r:id="rId1"/>
  <rowBreaks count="1" manualBreakCount="1">
    <brk id="28" max="7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4CB4-41FE-4E83-AD73-A7CE78D092A0}">
  <sheetPr codeName="Sheet5"/>
  <dimension ref="A1:AD47"/>
  <sheetViews>
    <sheetView view="pageBreakPreview" topLeftCell="E15" zoomScaleNormal="100" zoomScaleSheetLayoutView="100" workbookViewId="0">
      <selection activeCell="B37" sqref="B37:AD38"/>
    </sheetView>
  </sheetViews>
  <sheetFormatPr defaultColWidth="9" defaultRowHeight="14.25"/>
  <cols>
    <col min="1" max="9" width="2.625" style="1" customWidth="1"/>
    <col min="10" max="10" width="3" style="1" customWidth="1"/>
    <col min="11" max="11" width="2.625" style="1" customWidth="1"/>
    <col min="12" max="12" width="3" style="1" customWidth="1"/>
    <col min="13" max="14" width="2.625" style="1" customWidth="1"/>
    <col min="15" max="15" width="4.25" style="1" customWidth="1"/>
    <col min="16" max="16" width="2.625" style="1" customWidth="1"/>
    <col min="17" max="17" width="3" style="1" customWidth="1"/>
    <col min="18" max="18" width="2.625" style="1" customWidth="1"/>
    <col min="19" max="19" width="3" style="1" customWidth="1"/>
    <col min="20" max="25" width="2.625" style="1" customWidth="1"/>
    <col min="26" max="26" width="3" style="1" customWidth="1"/>
    <col min="27" max="35" width="2.625" style="1" customWidth="1"/>
    <col min="36" max="16384" width="9" style="1"/>
  </cols>
  <sheetData>
    <row r="1" spans="1:29" ht="18.75" customHeight="1">
      <c r="A1" s="342" t="s">
        <v>46</v>
      </c>
      <c r="B1" s="342"/>
      <c r="C1" s="342"/>
      <c r="D1" s="342"/>
      <c r="E1" s="342"/>
      <c r="F1" s="342"/>
      <c r="G1" s="342" t="s">
        <v>47</v>
      </c>
      <c r="H1" s="342"/>
      <c r="I1" s="342"/>
      <c r="J1" s="342"/>
      <c r="K1" s="342"/>
      <c r="L1" s="342"/>
      <c r="M1" s="342"/>
      <c r="N1" s="342" t="s">
        <v>48</v>
      </c>
      <c r="O1" s="342"/>
      <c r="P1" s="342"/>
      <c r="Q1" s="342"/>
      <c r="R1" s="342"/>
      <c r="S1" s="342"/>
      <c r="T1" s="342"/>
      <c r="U1" s="342" t="s">
        <v>49</v>
      </c>
      <c r="V1" s="342"/>
      <c r="W1" s="342"/>
      <c r="X1" s="342"/>
      <c r="Y1" s="342"/>
      <c r="Z1" s="342"/>
    </row>
    <row r="2" spans="1:29" ht="15.75" customHeight="1">
      <c r="A2" s="326" t="s">
        <v>50</v>
      </c>
      <c r="B2" s="327"/>
      <c r="C2" s="332"/>
      <c r="D2" s="332"/>
      <c r="E2" s="332"/>
      <c r="F2" s="323" t="s">
        <v>51</v>
      </c>
      <c r="G2" s="335"/>
      <c r="H2" s="332"/>
      <c r="I2" s="327" t="s">
        <v>15</v>
      </c>
      <c r="J2" s="332"/>
      <c r="K2" s="327" t="s">
        <v>16</v>
      </c>
      <c r="L2" s="332"/>
      <c r="M2" s="323" t="s">
        <v>52</v>
      </c>
      <c r="N2" s="335"/>
      <c r="O2" s="332"/>
      <c r="P2" s="327" t="s">
        <v>15</v>
      </c>
      <c r="Q2" s="332"/>
      <c r="R2" s="327" t="s">
        <v>16</v>
      </c>
      <c r="S2" s="332"/>
      <c r="T2" s="323" t="s">
        <v>52</v>
      </c>
      <c r="U2" s="326" t="s">
        <v>50</v>
      </c>
      <c r="V2" s="327"/>
      <c r="W2" s="332"/>
      <c r="X2" s="332"/>
      <c r="Y2" s="332"/>
      <c r="Z2" s="323" t="s">
        <v>51</v>
      </c>
    </row>
    <row r="3" spans="1:29" ht="15.75" customHeight="1">
      <c r="A3" s="328"/>
      <c r="B3" s="329"/>
      <c r="C3" s="333"/>
      <c r="D3" s="333"/>
      <c r="E3" s="333"/>
      <c r="F3" s="324"/>
      <c r="G3" s="336"/>
      <c r="H3" s="333"/>
      <c r="I3" s="329"/>
      <c r="J3" s="333"/>
      <c r="K3" s="329"/>
      <c r="L3" s="333"/>
      <c r="M3" s="324"/>
      <c r="N3" s="336"/>
      <c r="O3" s="333"/>
      <c r="P3" s="329"/>
      <c r="Q3" s="333"/>
      <c r="R3" s="329"/>
      <c r="S3" s="333"/>
      <c r="T3" s="324"/>
      <c r="U3" s="328"/>
      <c r="V3" s="329"/>
      <c r="W3" s="333"/>
      <c r="X3" s="333"/>
      <c r="Y3" s="333"/>
      <c r="Z3" s="324"/>
    </row>
    <row r="4" spans="1:29" ht="12.75" customHeight="1">
      <c r="A4" s="330"/>
      <c r="B4" s="331"/>
      <c r="C4" s="334"/>
      <c r="D4" s="334"/>
      <c r="E4" s="334"/>
      <c r="F4" s="325"/>
      <c r="G4" s="337"/>
      <c r="H4" s="334"/>
      <c r="I4" s="331"/>
      <c r="J4" s="334"/>
      <c r="K4" s="331"/>
      <c r="L4" s="334"/>
      <c r="M4" s="325"/>
      <c r="N4" s="337"/>
      <c r="O4" s="334"/>
      <c r="P4" s="331"/>
      <c r="Q4" s="334"/>
      <c r="R4" s="331"/>
      <c r="S4" s="334"/>
      <c r="T4" s="325"/>
      <c r="U4" s="330"/>
      <c r="V4" s="331"/>
      <c r="W4" s="334"/>
      <c r="X4" s="334"/>
      <c r="Y4" s="334"/>
      <c r="Z4" s="325"/>
    </row>
    <row r="6" spans="1:29">
      <c r="A6" s="349" t="s">
        <v>53</v>
      </c>
      <c r="B6" s="350"/>
      <c r="C6" s="350"/>
      <c r="D6" s="350"/>
      <c r="E6" s="350"/>
      <c r="F6" s="350"/>
      <c r="G6" s="350"/>
      <c r="H6" s="350"/>
      <c r="I6" s="350"/>
      <c r="J6" s="350"/>
      <c r="K6" s="350"/>
      <c r="L6" s="350"/>
      <c r="M6" s="350"/>
      <c r="N6" s="350"/>
      <c r="O6" s="350"/>
    </row>
    <row r="8" spans="1:29" ht="18.75" customHeight="1">
      <c r="H8" s="346" t="s">
        <v>37</v>
      </c>
      <c r="I8" s="347"/>
      <c r="J8" s="347"/>
      <c r="K8" s="347"/>
      <c r="L8" s="347"/>
      <c r="M8" s="347"/>
      <c r="N8" s="347"/>
      <c r="O8" s="347"/>
      <c r="P8" s="347"/>
      <c r="Q8" s="347"/>
      <c r="R8" s="347"/>
      <c r="S8" s="347"/>
      <c r="T8" s="347"/>
      <c r="U8" s="347"/>
      <c r="V8" s="347"/>
    </row>
    <row r="9" spans="1:29">
      <c r="H9" s="351" t="s">
        <v>0</v>
      </c>
      <c r="I9" s="351"/>
      <c r="J9" s="351"/>
      <c r="K9" s="351"/>
      <c r="L9" s="351"/>
      <c r="M9" s="351"/>
      <c r="N9" s="351"/>
      <c r="O9" s="351"/>
      <c r="P9" s="351"/>
      <c r="Q9" s="351"/>
      <c r="R9" s="351"/>
      <c r="S9" s="351"/>
      <c r="T9" s="351"/>
      <c r="U9" s="351"/>
      <c r="V9" s="351"/>
    </row>
    <row r="10" spans="1:29">
      <c r="H10" s="10"/>
      <c r="I10" s="10"/>
      <c r="J10" s="10"/>
      <c r="K10" s="10"/>
      <c r="L10" s="10"/>
      <c r="M10" s="10"/>
      <c r="N10" s="10"/>
      <c r="O10" s="10"/>
      <c r="P10" s="10"/>
      <c r="Q10" s="10"/>
      <c r="R10" s="10"/>
      <c r="S10" s="10"/>
      <c r="T10" s="10"/>
      <c r="U10" s="10"/>
      <c r="V10" s="10"/>
    </row>
    <row r="12" spans="1:29">
      <c r="R12" s="322" t="str">
        <f>IF('基本情報(Data)'!D4="","",YEAR('基本情報(Data)'!D4))</f>
        <v/>
      </c>
      <c r="S12" s="322"/>
      <c r="T12" s="322"/>
      <c r="U12" s="322"/>
      <c r="V12" s="14" t="s">
        <v>36</v>
      </c>
      <c r="W12" s="345" t="str">
        <f>IF('基本情報(Data)'!D4="","",MONTH('基本情報(Data)'!D4))</f>
        <v/>
      </c>
      <c r="X12" s="345"/>
      <c r="Y12" s="1" t="s">
        <v>16</v>
      </c>
      <c r="Z12" s="345" t="str">
        <f>IF('基本情報(Data)'!D4="","",DAY('基本情報(Data)'!D4))</f>
        <v/>
      </c>
      <c r="AA12" s="345"/>
      <c r="AB12" s="1" t="s">
        <v>52</v>
      </c>
    </row>
    <row r="13" spans="1:29" ht="15" customHeight="1">
      <c r="U13" s="353" t="s">
        <v>2</v>
      </c>
      <c r="V13" s="353"/>
      <c r="W13" s="353"/>
      <c r="X13" s="353" t="s">
        <v>1</v>
      </c>
      <c r="Y13" s="353"/>
      <c r="Z13" s="353"/>
      <c r="AA13" s="353" t="s">
        <v>3</v>
      </c>
      <c r="AB13" s="353"/>
      <c r="AC13" s="353"/>
    </row>
    <row r="14" spans="1:29" ht="15" customHeight="1">
      <c r="T14" s="11"/>
      <c r="U14" s="11"/>
      <c r="V14" s="11"/>
      <c r="W14" s="11"/>
      <c r="X14" s="11"/>
      <c r="Y14" s="11"/>
      <c r="Z14" s="11"/>
      <c r="AA14" s="11"/>
      <c r="AB14" s="11"/>
    </row>
    <row r="15" spans="1:29">
      <c r="B15" s="338" t="s">
        <v>38</v>
      </c>
      <c r="C15" s="339"/>
      <c r="D15" s="339"/>
      <c r="E15" s="339"/>
      <c r="F15" s="339"/>
      <c r="G15" s="339"/>
      <c r="H15" s="339"/>
      <c r="I15" s="339"/>
      <c r="J15" s="339"/>
      <c r="K15" s="339"/>
      <c r="R15" s="4"/>
    </row>
    <row r="16" spans="1:29" ht="15" customHeight="1">
      <c r="B16" s="340" t="s">
        <v>4</v>
      </c>
      <c r="C16" s="340"/>
      <c r="D16" s="340"/>
      <c r="E16" s="340"/>
      <c r="F16" s="340"/>
      <c r="G16" s="340"/>
      <c r="H16" s="340"/>
      <c r="I16" s="340"/>
      <c r="J16" s="340"/>
      <c r="K16" s="340"/>
      <c r="L16" s="7"/>
      <c r="M16" s="7"/>
    </row>
    <row r="17" spans="2:28" ht="15" customHeight="1">
      <c r="B17" s="5"/>
      <c r="C17" s="5"/>
      <c r="D17" s="5"/>
      <c r="E17" s="5"/>
      <c r="F17" s="5"/>
      <c r="G17" s="5"/>
      <c r="H17" s="5"/>
      <c r="I17" s="5"/>
      <c r="J17" s="5"/>
      <c r="K17" s="5"/>
      <c r="L17" s="7"/>
      <c r="M17" s="7"/>
    </row>
    <row r="19" spans="2:28" ht="15">
      <c r="K19" s="344" t="s">
        <v>39</v>
      </c>
      <c r="L19" s="345"/>
      <c r="M19" s="345"/>
      <c r="N19" s="345"/>
      <c r="R19" s="348" t="s">
        <v>40</v>
      </c>
      <c r="S19" s="340"/>
    </row>
    <row r="20" spans="2:28" ht="30" customHeight="1">
      <c r="K20" s="344" t="s">
        <v>41</v>
      </c>
      <c r="L20" s="345"/>
      <c r="M20" s="345"/>
      <c r="N20" s="345"/>
      <c r="R20" s="252"/>
      <c r="S20" s="252"/>
      <c r="T20" s="252"/>
      <c r="U20" s="252"/>
      <c r="V20" s="252"/>
      <c r="W20" s="252"/>
      <c r="X20" s="252"/>
      <c r="Y20" s="252"/>
      <c r="Z20" s="252"/>
      <c r="AA20" s="252"/>
      <c r="AB20" s="252"/>
    </row>
    <row r="21" spans="2:28" ht="15" customHeight="1">
      <c r="K21" s="343" t="s">
        <v>5</v>
      </c>
      <c r="L21" s="343"/>
      <c r="M21" s="343"/>
      <c r="N21" s="343"/>
      <c r="O21" s="343"/>
      <c r="P21" s="343"/>
      <c r="Q21" s="343"/>
      <c r="R21" s="343"/>
      <c r="S21" s="343"/>
      <c r="T21" s="343"/>
      <c r="U21" s="343"/>
      <c r="Z21" s="355" t="s">
        <v>10</v>
      </c>
      <c r="AA21" s="355"/>
      <c r="AB21" s="355"/>
    </row>
    <row r="23" spans="2:28" ht="14.25" customHeight="1">
      <c r="K23" s="352" t="s">
        <v>54</v>
      </c>
      <c r="L23" s="352"/>
      <c r="M23" s="352"/>
      <c r="N23" s="352"/>
    </row>
    <row r="24" spans="2:28" ht="15" customHeight="1">
      <c r="K24" s="343" t="s">
        <v>6</v>
      </c>
      <c r="L24" s="343"/>
      <c r="M24" s="343"/>
    </row>
    <row r="25" spans="2:28" ht="24" customHeight="1">
      <c r="K25" s="350" t="s">
        <v>55</v>
      </c>
      <c r="L25" s="350"/>
      <c r="M25" s="350"/>
      <c r="N25" s="350"/>
      <c r="Q25" s="329" t="str">
        <f>IF('基本情報(Data)'!E4&lt;&gt;"",YEAR('基本情報(Data)'!E4),"")</f>
        <v/>
      </c>
      <c r="R25" s="329"/>
      <c r="S25" s="4" t="s">
        <v>15</v>
      </c>
      <c r="T25" s="329" t="str">
        <f>IF('基本情報(Data)'!E4&lt;&gt;"",MONTH('基本情報(Data)'!E4),"")</f>
        <v/>
      </c>
      <c r="U25" s="329"/>
      <c r="V25" s="4" t="s">
        <v>56</v>
      </c>
      <c r="W25" s="4"/>
      <c r="X25" s="4"/>
    </row>
    <row r="26" spans="2:28" ht="15" customHeight="1">
      <c r="K26" s="340" t="s">
        <v>7</v>
      </c>
      <c r="L26" s="340"/>
      <c r="M26" s="340"/>
      <c r="N26" s="340"/>
      <c r="O26" s="340"/>
      <c r="R26" s="340" t="s">
        <v>2</v>
      </c>
      <c r="S26" s="340"/>
      <c r="T26" s="340"/>
      <c r="U26" s="340" t="s">
        <v>1</v>
      </c>
      <c r="V26" s="340"/>
      <c r="W26" s="340"/>
    </row>
    <row r="27" spans="2:28" ht="24" customHeight="1">
      <c r="K27" s="344" t="s">
        <v>42</v>
      </c>
      <c r="L27" s="344"/>
      <c r="M27" s="344"/>
      <c r="N27" s="344"/>
      <c r="O27" s="344"/>
      <c r="P27" s="344"/>
      <c r="Q27" s="344"/>
      <c r="R27" s="344"/>
      <c r="S27" s="344"/>
      <c r="T27" s="344"/>
      <c r="U27" s="344"/>
    </row>
    <row r="28" spans="2:28" ht="15" customHeight="1">
      <c r="K28" s="7" t="s">
        <v>8</v>
      </c>
    </row>
    <row r="29" spans="2:28" ht="18.75" customHeight="1">
      <c r="Q29" s="7"/>
      <c r="R29" s="348" t="s">
        <v>62</v>
      </c>
      <c r="S29" s="348"/>
    </row>
    <row r="30" spans="2:28" ht="30" customHeight="1">
      <c r="M30" s="344" t="s">
        <v>43</v>
      </c>
      <c r="N30" s="345"/>
      <c r="O30" s="345"/>
      <c r="P30" s="2"/>
      <c r="R30" s="252"/>
      <c r="S30" s="252"/>
      <c r="T30" s="252"/>
      <c r="U30" s="252"/>
      <c r="V30" s="252"/>
      <c r="W30" s="252"/>
      <c r="X30" s="252"/>
      <c r="Y30" s="252"/>
      <c r="Z30" s="252"/>
      <c r="AA30" s="252"/>
      <c r="AB30" s="252"/>
    </row>
    <row r="31" spans="2:28" ht="15" customHeight="1">
      <c r="M31" s="340" t="s">
        <v>9</v>
      </c>
      <c r="N31" s="340"/>
      <c r="O31" s="340"/>
      <c r="P31" s="5"/>
      <c r="Z31" s="340" t="s">
        <v>10</v>
      </c>
      <c r="AA31" s="340"/>
      <c r="AB31" s="340"/>
    </row>
    <row r="35" spans="2:30" ht="16.5" customHeight="1">
      <c r="B35" s="356" t="s">
        <v>65</v>
      </c>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row>
    <row r="36" spans="2:30" ht="16.5" customHeight="1">
      <c r="B36" s="358" t="s">
        <v>64</v>
      </c>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row>
    <row r="37" spans="2:30" ht="16.5" customHeight="1">
      <c r="B37" s="341" t="s">
        <v>367</v>
      </c>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row>
    <row r="38" spans="2:30" ht="24" customHeight="1">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row>
    <row r="39" spans="2:30" ht="16.5" customHeight="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row>
    <row r="41" spans="2:30" ht="18.75" customHeight="1">
      <c r="C41" s="329" t="s">
        <v>57</v>
      </c>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row>
    <row r="43" spans="2:30" ht="20.100000000000001" customHeight="1">
      <c r="C43" s="338" t="s">
        <v>44</v>
      </c>
      <c r="D43" s="338"/>
      <c r="E43" s="338"/>
      <c r="F43" s="338"/>
      <c r="G43" s="338"/>
      <c r="I43" s="4" t="s">
        <v>11</v>
      </c>
      <c r="X43" s="354"/>
      <c r="Y43" s="354"/>
      <c r="Z43" s="87" t="s">
        <v>45</v>
      </c>
      <c r="AA43" s="4"/>
      <c r="AB43" s="86" t="s">
        <v>200</v>
      </c>
    </row>
    <row r="44" spans="2:30" ht="20.100000000000001" customHeight="1">
      <c r="C44" s="339" t="s">
        <v>59</v>
      </c>
      <c r="D44" s="339"/>
      <c r="E44" s="339"/>
      <c r="F44" s="339"/>
      <c r="G44" s="339"/>
      <c r="I44" s="4" t="s">
        <v>12</v>
      </c>
      <c r="X44" s="354"/>
      <c r="Y44" s="354"/>
      <c r="Z44" s="4" t="s">
        <v>58</v>
      </c>
      <c r="AA44" s="4"/>
      <c r="AB44" s="86" t="s">
        <v>200</v>
      </c>
    </row>
    <row r="45" spans="2:30" ht="20.100000000000001" customHeight="1">
      <c r="C45" s="339" t="s">
        <v>60</v>
      </c>
      <c r="D45" s="339"/>
      <c r="E45" s="339"/>
      <c r="F45" s="339"/>
      <c r="G45" s="339"/>
      <c r="I45" s="4" t="s">
        <v>13</v>
      </c>
      <c r="X45" s="354"/>
      <c r="Y45" s="354"/>
      <c r="Z45" s="4" t="s">
        <v>58</v>
      </c>
      <c r="AA45" s="4"/>
      <c r="AB45" s="86" t="s">
        <v>200</v>
      </c>
    </row>
    <row r="46" spans="2:30" ht="20.100000000000001" customHeight="1">
      <c r="C46" s="339" t="s">
        <v>61</v>
      </c>
      <c r="D46" s="339"/>
      <c r="E46" s="339"/>
      <c r="F46" s="339"/>
      <c r="G46" s="339"/>
      <c r="I46" s="4" t="s">
        <v>14</v>
      </c>
      <c r="X46" s="354"/>
      <c r="Y46" s="354"/>
      <c r="Z46" s="4" t="s">
        <v>58</v>
      </c>
      <c r="AA46" s="4"/>
      <c r="AB46" s="86" t="s">
        <v>200</v>
      </c>
    </row>
    <row r="47" spans="2:30" ht="20.100000000000001" customHeight="1">
      <c r="C47" s="338" t="s">
        <v>63</v>
      </c>
      <c r="D47" s="338"/>
      <c r="E47" s="338"/>
      <c r="F47" s="338"/>
      <c r="G47" s="338"/>
      <c r="I47" s="27" t="s">
        <v>368</v>
      </c>
      <c r="X47" s="354"/>
      <c r="Y47" s="354"/>
      <c r="Z47" s="4" t="s">
        <v>58</v>
      </c>
      <c r="AA47" s="4"/>
      <c r="AB47" s="86" t="s">
        <v>200</v>
      </c>
    </row>
  </sheetData>
  <sheetProtection sheet="1" objects="1" scenarios="1"/>
  <mergeCells count="67">
    <mergeCell ref="C45:G45"/>
    <mergeCell ref="C46:G46"/>
    <mergeCell ref="C47:G47"/>
    <mergeCell ref="K27:U27"/>
    <mergeCell ref="C41:AC41"/>
    <mergeCell ref="B35:AD35"/>
    <mergeCell ref="B36:AD36"/>
    <mergeCell ref="R30:AB30"/>
    <mergeCell ref="M30:O30"/>
    <mergeCell ref="M31:O31"/>
    <mergeCell ref="R29:S29"/>
    <mergeCell ref="X46:Y46"/>
    <mergeCell ref="X47:Y47"/>
    <mergeCell ref="X44:Y44"/>
    <mergeCell ref="X45:Y45"/>
    <mergeCell ref="Z2:Z4"/>
    <mergeCell ref="Z12:AA12"/>
    <mergeCell ref="H9:V9"/>
    <mergeCell ref="C43:G43"/>
    <mergeCell ref="K25:N25"/>
    <mergeCell ref="K23:N23"/>
    <mergeCell ref="K26:O26"/>
    <mergeCell ref="U13:W13"/>
    <mergeCell ref="X13:Z13"/>
    <mergeCell ref="T25:U25"/>
    <mergeCell ref="X43:Y43"/>
    <mergeCell ref="Z31:AB31"/>
    <mergeCell ref="K21:U21"/>
    <mergeCell ref="Z21:AB21"/>
    <mergeCell ref="AA13:AC13"/>
    <mergeCell ref="R26:T26"/>
    <mergeCell ref="A1:F1"/>
    <mergeCell ref="G1:M1"/>
    <mergeCell ref="B16:K16"/>
    <mergeCell ref="K24:M24"/>
    <mergeCell ref="A2:B4"/>
    <mergeCell ref="F2:F4"/>
    <mergeCell ref="K19:N19"/>
    <mergeCell ref="K20:N20"/>
    <mergeCell ref="H8:V8"/>
    <mergeCell ref="N1:T1"/>
    <mergeCell ref="U1:Z1"/>
    <mergeCell ref="R19:S19"/>
    <mergeCell ref="J2:J4"/>
    <mergeCell ref="K2:K4"/>
    <mergeCell ref="A6:O6"/>
    <mergeCell ref="W12:X12"/>
    <mergeCell ref="U26:W26"/>
    <mergeCell ref="R20:AB20"/>
    <mergeCell ref="B37:AD38"/>
    <mergeCell ref="C44:G44"/>
    <mergeCell ref="Q25:R25"/>
    <mergeCell ref="B15:K15"/>
    <mergeCell ref="C2:E4"/>
    <mergeCell ref="G2:H4"/>
    <mergeCell ref="I2:I4"/>
    <mergeCell ref="M2:M4"/>
    <mergeCell ref="L2:L4"/>
    <mergeCell ref="R12:U12"/>
    <mergeCell ref="T2:T4"/>
    <mergeCell ref="U2:V4"/>
    <mergeCell ref="W2:Y4"/>
    <mergeCell ref="N2:O4"/>
    <mergeCell ref="P2:P4"/>
    <mergeCell ref="Q2:Q4"/>
    <mergeCell ref="R2:R4"/>
    <mergeCell ref="S2:S4"/>
  </mergeCells>
  <phoneticPr fontId="1"/>
  <dataValidations count="4">
    <dataValidation type="list" allowBlank="1" showInputMessage="1" showErrorMessage="1" sqref="AB43:AB47" xr:uid="{BB196317-3FB2-4317-B434-3834876CECDF}">
      <formula1>"□,■"</formula1>
    </dataValidation>
    <dataValidation type="list" allowBlank="1" showInputMessage="1" showErrorMessage="1" sqref="S2:S4 L2:L4" xr:uid="{1CE40422-D44E-4283-8099-0A331F4BD313}">
      <formula1>"1,2,3,4,5,6,7,8,9,10,11,12,13,14,15,16,17,18,19,20,21,22,23,24,25,26,27,28,29,30,31"</formula1>
    </dataValidation>
    <dataValidation type="list" allowBlank="1" showInputMessage="1" showErrorMessage="1" sqref="N2:O4 G2:H4" xr:uid="{3CEB8905-BA00-4217-AE62-31D3756C889E}">
      <formula1>"2023,2024,2025,2026,2027,2028,2029,2030,2031"</formula1>
    </dataValidation>
    <dataValidation type="list" allowBlank="1" showInputMessage="1" showErrorMessage="1" sqref="J2:J4 Q2:Q4" xr:uid="{173CA891-F850-4233-89AB-C19D6201322E}">
      <formula1>"1,2,3,4,5,6,7,8,9,10,11,12"</formula1>
    </dataValidation>
  </dataValidations>
  <printOptions horizontalCentered="1" verticalCentered="1"/>
  <pageMargins left="0.9055118110236221" right="0.9055118110236221" top="0.78740157480314965" bottom="0.78740157480314965" header="0.31496062992125984" footer="0.31496062992125984"/>
  <pageSetup paperSize="9" scale="9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0E12-EBEF-4853-9A27-FE5CB19DFED9}">
  <sheetPr codeName="Sheet6"/>
  <dimension ref="A1:AE35"/>
  <sheetViews>
    <sheetView workbookViewId="0">
      <selection activeCell="C18" sqref="C18:AE18"/>
    </sheetView>
  </sheetViews>
  <sheetFormatPr defaultColWidth="9" defaultRowHeight="14.25"/>
  <cols>
    <col min="1" max="5" width="3.625" style="1" customWidth="1"/>
    <col min="6" max="31" width="2.625" style="1" customWidth="1"/>
    <col min="32" max="16384" width="9" style="1"/>
  </cols>
  <sheetData>
    <row r="1" spans="1:31">
      <c r="A1" s="349" t="s">
        <v>32</v>
      </c>
      <c r="B1" s="350"/>
      <c r="C1" s="350"/>
      <c r="D1" s="350"/>
      <c r="E1" s="350"/>
      <c r="F1" s="350"/>
      <c r="G1" s="350"/>
      <c r="H1" s="350"/>
      <c r="I1" s="350"/>
      <c r="J1" s="350"/>
      <c r="K1" s="350"/>
      <c r="L1" s="350"/>
      <c r="M1" s="350"/>
      <c r="N1" s="350"/>
      <c r="O1" s="350"/>
    </row>
    <row r="2" spans="1:31" ht="7.5" customHeight="1"/>
    <row r="3" spans="1:31" ht="18.75" customHeight="1">
      <c r="I3" s="347" t="s">
        <v>25</v>
      </c>
      <c r="J3" s="347"/>
      <c r="K3" s="347"/>
      <c r="L3" s="347"/>
      <c r="M3" s="347"/>
      <c r="N3" s="347"/>
      <c r="O3" s="347"/>
      <c r="P3" s="347"/>
      <c r="Q3" s="347"/>
      <c r="R3" s="347"/>
      <c r="S3" s="347"/>
      <c r="T3" s="347"/>
      <c r="U3" s="347"/>
      <c r="V3" s="347"/>
      <c r="W3" s="347"/>
    </row>
    <row r="4" spans="1:31">
      <c r="I4" s="351" t="s">
        <v>21</v>
      </c>
      <c r="J4" s="351"/>
      <c r="K4" s="351"/>
      <c r="L4" s="351"/>
      <c r="M4" s="351"/>
      <c r="N4" s="351"/>
      <c r="O4" s="351"/>
      <c r="P4" s="351"/>
      <c r="Q4" s="351"/>
      <c r="R4" s="351"/>
      <c r="S4" s="351"/>
      <c r="T4" s="351"/>
      <c r="U4" s="351"/>
      <c r="V4" s="351"/>
      <c r="W4" s="351"/>
    </row>
    <row r="5" spans="1:31" ht="7.5" customHeight="1"/>
    <row r="6" spans="1:31" ht="18.75" customHeight="1">
      <c r="O6" s="345" t="s">
        <v>17</v>
      </c>
      <c r="P6" s="345"/>
      <c r="Q6" s="345"/>
      <c r="R6" s="368" t="str">
        <f>IF(OR('基本情報(Data)'!$F$4="英語 English/学位記氏名漢字 kanji",'基本情報(Data)'!$F$4="日本語 Japanese"),IF(COUNTBLANK('基本情報(Data)'!$G$8)=0,'基本情報(Data)'!$G$8,IF(COUNTBLANK('基本情報(Data)'!$G$6)=0,'基本情報(Data)'!$G$6,"")), IF(COUNTBLANK('基本情報(Data)'!$G$6)=0,'基本情報(Data)'!$G$6,""))</f>
        <v/>
      </c>
      <c r="S6" s="368"/>
      <c r="T6" s="368"/>
      <c r="U6" s="368"/>
      <c r="V6" s="368"/>
      <c r="W6" s="368"/>
      <c r="X6" s="368"/>
      <c r="Y6" s="368"/>
      <c r="Z6" s="368"/>
      <c r="AA6" s="368"/>
      <c r="AB6" s="368"/>
      <c r="AC6" s="368"/>
      <c r="AD6" s="368"/>
      <c r="AE6" s="368"/>
    </row>
    <row r="7" spans="1:31" ht="13.5" customHeight="1">
      <c r="O7" s="340" t="s">
        <v>9</v>
      </c>
      <c r="P7" s="340"/>
      <c r="Q7" s="340"/>
      <c r="T7" s="3"/>
      <c r="U7" s="3"/>
      <c r="V7" s="3"/>
      <c r="W7" s="3"/>
      <c r="X7" s="3"/>
      <c r="Y7" s="3"/>
      <c r="Z7" s="3"/>
    </row>
    <row r="8" spans="1:31" ht="18.75" customHeight="1">
      <c r="B8" s="329" t="s">
        <v>26</v>
      </c>
      <c r="C8" s="329"/>
      <c r="D8" s="329"/>
      <c r="E8" s="329"/>
      <c r="F8" s="329"/>
      <c r="G8" s="329"/>
      <c r="H8" s="329"/>
      <c r="I8" s="329"/>
      <c r="J8" s="329"/>
      <c r="K8" s="329"/>
      <c r="L8" s="329"/>
      <c r="Q8" s="4"/>
    </row>
    <row r="9" spans="1:31" ht="9" customHeight="1">
      <c r="A9" s="7"/>
      <c r="B9" s="7"/>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row>
    <row r="10" spans="1:31" ht="50.1" customHeight="1">
      <c r="A10" s="329" t="s">
        <v>27</v>
      </c>
      <c r="B10" s="329"/>
      <c r="C10" s="329"/>
      <c r="D10" s="329"/>
      <c r="E10" s="329"/>
      <c r="F10" s="366" t="str">
        <f>IF(OR('基本情報(Data)'!$F$4="英語 English",'基本情報(Data)'!$F$4="英語 English/学位記氏名漢字 kanji"),IF('論文情報(Papers)'!$F$5&lt;&gt;"",'論文情報(Papers)'!$F$5,""),IF('論文情報(Papers)'!$F$6&lt;&gt;"",'論文情報(Papers)'!$F$6,""))</f>
        <v/>
      </c>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row>
    <row r="11" spans="1:31" ht="50.1" customHeight="1">
      <c r="A11" s="362" t="s">
        <v>18</v>
      </c>
      <c r="B11" s="362"/>
      <c r="C11" s="362"/>
      <c r="D11" s="362"/>
      <c r="E11" s="362"/>
      <c r="F11" s="363" t="str">
        <f>IF(OR('基本情報(Data)'!$F$4="英語 English",'基本情報(Data)'!$F$4="英語 English/学位記氏名漢字 kanji"),IF(LEFT('論文情報(Papers)'!$F$6,1)&lt;&gt;"(", IF(RIGHT('論文情報(Papers)'!$F$6,1)&lt;&gt;")","("&amp;'論文情報(Papers)'!$F$6&amp;")","("&amp;'論文情報(Papers)'!$F$6), IF(RIGHT('論文情報(Papers)'!$F$6,1)&lt;&gt;")",'論文情報(Papers)'!$F$6&amp;")",'論文情報(Papers)'!$F$6)),"")</f>
        <v/>
      </c>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row>
    <row r="12" spans="1:31" ht="7.5" customHeight="1"/>
    <row r="13" spans="1:31" ht="18.75" customHeight="1">
      <c r="A13" s="14" t="s">
        <v>233</v>
      </c>
      <c r="J13" s="7"/>
      <c r="K13" s="7"/>
      <c r="L13" s="7"/>
      <c r="M13" s="7"/>
      <c r="N13" s="7"/>
      <c r="O13" s="7"/>
      <c r="P13" s="7"/>
      <c r="Q13" s="7"/>
      <c r="R13" s="7"/>
      <c r="S13" s="7"/>
      <c r="T13" s="7"/>
      <c r="Y13" s="7"/>
      <c r="Z13" s="7"/>
      <c r="AA13" s="7"/>
    </row>
    <row r="14" spans="1:31" ht="13.5" customHeight="1">
      <c r="A14" s="365" t="s">
        <v>22</v>
      </c>
      <c r="B14" s="365"/>
      <c r="C14" s="365"/>
      <c r="D14" s="365"/>
      <c r="E14" s="365"/>
      <c r="F14" s="365"/>
      <c r="G14" s="365"/>
      <c r="H14" s="365"/>
      <c r="I14" s="365"/>
      <c r="J14" s="365"/>
      <c r="K14" s="365"/>
      <c r="L14" s="365"/>
      <c r="M14" s="365"/>
      <c r="N14" s="365"/>
      <c r="O14" s="365"/>
      <c r="P14" s="365"/>
      <c r="Q14" s="365"/>
    </row>
    <row r="15" spans="1:31" ht="11.25" customHeight="1"/>
    <row r="16" spans="1:31" ht="69" customHeight="1">
      <c r="A16" s="360" t="str">
        <f>IF(COUNTBLANK(C16)=0,"1)","")</f>
        <v/>
      </c>
      <c r="B16" s="360"/>
      <c r="C16" s="361" t="str">
        <f>IF('論文情報(Papers)'!$C$9&lt;&gt;"",'論文情報(Papers)'!$C$9,"")</f>
        <v/>
      </c>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row>
    <row r="17" spans="1:31" ht="69" customHeight="1">
      <c r="A17" s="360" t="str">
        <f>IF(COUNTBLANK(C17)=0,"2)","")</f>
        <v/>
      </c>
      <c r="B17" s="360"/>
      <c r="C17" s="361" t="str">
        <f>IF('論文情報(Papers)'!$C$22&lt;&gt;"",'論文情報(Papers)'!$C$22,"")</f>
        <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row>
    <row r="18" spans="1:31" ht="69" customHeight="1">
      <c r="A18" s="360" t="str">
        <f>IF(COUNTBLANK(C18)=0,"3)","")</f>
        <v/>
      </c>
      <c r="B18" s="360"/>
      <c r="C18" s="361" t="str">
        <f>IF('論文情報(Papers)'!$C$35&lt;&gt;"",'論文情報(Papers)'!$C$35,"")</f>
        <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row>
    <row r="19" spans="1:31" ht="69" customHeight="1">
      <c r="A19" s="360" t="str">
        <f>IF(COUNTBLANK(C19)=0,"4)","")</f>
        <v/>
      </c>
      <c r="B19" s="360"/>
      <c r="C19" s="361" t="str">
        <f>IF('論文情報(Papers)'!$C$48&lt;&gt;"",'論文情報(Papers)'!$C$48,"")</f>
        <v/>
      </c>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row>
    <row r="20" spans="1:31" ht="69" customHeight="1">
      <c r="A20" s="360" t="str">
        <f>IF(COUNTBLANK(C20)=0,"5)","")</f>
        <v/>
      </c>
      <c r="B20" s="360"/>
      <c r="C20" s="361" t="str">
        <f>IF('論文情報(Papers)'!$C$61&lt;&gt;"",'論文情報(Papers)'!$C$61,"")</f>
        <v/>
      </c>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row>
    <row r="21" spans="1:31" ht="69" customHeight="1">
      <c r="A21" s="360" t="str">
        <f>IF(COUNTBLANK(C21)=0,"6)","")</f>
        <v/>
      </c>
      <c r="B21" s="360"/>
      <c r="C21" s="361" t="str">
        <f>IF('論文情報(Papers)'!$C$74&lt;&gt;"",'論文情報(Papers)'!$C$74,"")</f>
        <v/>
      </c>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row>
    <row r="22" spans="1:31" ht="69" customHeight="1">
      <c r="A22" s="360" t="str">
        <f>IF(COUNTBLANK(C22)=0,"7)","")</f>
        <v/>
      </c>
      <c r="B22" s="360"/>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row>
    <row r="23" spans="1:31" ht="69" customHeight="1">
      <c r="A23" s="360" t="str">
        <f>IF(COUNTBLANK(C23)=0,"8)","")</f>
        <v/>
      </c>
      <c r="B23" s="360"/>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row>
    <row r="24" spans="1:31" ht="18.75" customHeight="1">
      <c r="A24" s="14" t="s">
        <v>378</v>
      </c>
      <c r="J24" s="7"/>
      <c r="K24" s="7"/>
      <c r="L24" s="7"/>
      <c r="M24" s="7"/>
      <c r="N24" s="7"/>
      <c r="O24" s="7"/>
      <c r="P24" s="7"/>
      <c r="Q24" s="7"/>
      <c r="R24" s="7"/>
      <c r="S24" s="7"/>
      <c r="T24" s="7"/>
      <c r="Y24" s="7"/>
      <c r="Z24" s="7"/>
      <c r="AA24" s="7"/>
    </row>
    <row r="25" spans="1:31" ht="13.5" customHeight="1">
      <c r="A25" s="365" t="s">
        <v>379</v>
      </c>
      <c r="B25" s="365"/>
      <c r="C25" s="365"/>
      <c r="D25" s="365"/>
      <c r="E25" s="365"/>
      <c r="F25" s="365"/>
      <c r="G25" s="365"/>
      <c r="H25" s="365"/>
      <c r="I25" s="365"/>
      <c r="J25" s="365"/>
      <c r="K25" s="365"/>
      <c r="L25" s="365"/>
      <c r="M25" s="365"/>
      <c r="N25" s="365"/>
      <c r="O25" s="365"/>
      <c r="P25" s="365"/>
      <c r="Q25" s="365"/>
    </row>
    <row r="26" spans="1:31" ht="11.25" customHeight="1"/>
    <row r="27" spans="1:31" ht="69" customHeight="1">
      <c r="A27" s="360" t="str">
        <f>IF(COUNTBLANK(C27)=0,"1)","")</f>
        <v/>
      </c>
      <c r="B27" s="360"/>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row>
    <row r="28" spans="1:31" ht="69" customHeight="1">
      <c r="A28" s="360" t="str">
        <f>IF(COUNTBLANK(C28)=0,"2)","")</f>
        <v/>
      </c>
      <c r="B28" s="360"/>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row>
    <row r="29" spans="1:31" ht="69" customHeight="1">
      <c r="A29" s="360" t="str">
        <f>IF(COUNTBLANK(C29)=0,"3)","")</f>
        <v/>
      </c>
      <c r="B29" s="360"/>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row>
    <row r="30" spans="1:31" ht="69" customHeight="1">
      <c r="A30" s="360" t="str">
        <f>IF(COUNTBLANK(C30)=0,"4)","")</f>
        <v/>
      </c>
      <c r="B30" s="360"/>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row>
    <row r="31" spans="1:31" ht="69" customHeight="1">
      <c r="A31" s="360" t="str">
        <f>IF(COUNTBLANK(C31)=0,"5)","")</f>
        <v/>
      </c>
      <c r="B31" s="360"/>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row>
    <row r="32" spans="1:31" ht="69" customHeight="1">
      <c r="A32" s="360" t="str">
        <f>IF(COUNTBLANK(C32)=0,"6)","")</f>
        <v/>
      </c>
      <c r="B32" s="360"/>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row>
    <row r="33" spans="1:31" ht="69" customHeight="1">
      <c r="A33" s="360" t="str">
        <f>IF(COUNTBLANK(C33)=0,"7)","")</f>
        <v/>
      </c>
      <c r="B33" s="360"/>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row>
    <row r="34" spans="1:31" ht="69" customHeight="1">
      <c r="A34" s="360" t="str">
        <f>IF(COUNTBLANK(C34)=0,"8)","")</f>
        <v/>
      </c>
      <c r="B34" s="360"/>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row>
    <row r="35" spans="1:31" ht="69" customHeight="1">
      <c r="A35" s="360" t="str">
        <f>IF(COUNTBLANK(C35)=0,"9)","")</f>
        <v/>
      </c>
      <c r="B35" s="360"/>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row>
  </sheetData>
  <sheetProtection sheet="1" formatCells="0" formatRows="0"/>
  <protectedRanges>
    <protectedRange sqref="G10:AE10" name="範囲1"/>
    <protectedRange sqref="G11:AE11" name="範囲1_1_2"/>
  </protectedRanges>
  <mergeCells count="48">
    <mergeCell ref="A35:B35"/>
    <mergeCell ref="C35:AE35"/>
    <mergeCell ref="A32:B32"/>
    <mergeCell ref="C32:AE32"/>
    <mergeCell ref="A33:B33"/>
    <mergeCell ref="C33:AE33"/>
    <mergeCell ref="A34:B34"/>
    <mergeCell ref="C34:AE34"/>
    <mergeCell ref="A29:B29"/>
    <mergeCell ref="C29:AE29"/>
    <mergeCell ref="A30:B30"/>
    <mergeCell ref="C30:AE30"/>
    <mergeCell ref="A31:B31"/>
    <mergeCell ref="C31:AE31"/>
    <mergeCell ref="A25:Q25"/>
    <mergeCell ref="A27:B27"/>
    <mergeCell ref="C27:AE27"/>
    <mergeCell ref="A28:B28"/>
    <mergeCell ref="C28:AE28"/>
    <mergeCell ref="C9:AE9"/>
    <mergeCell ref="B8:L8"/>
    <mergeCell ref="O6:Q6"/>
    <mergeCell ref="O7:Q7"/>
    <mergeCell ref="A1:O1"/>
    <mergeCell ref="I3:W3"/>
    <mergeCell ref="I4:W4"/>
    <mergeCell ref="R6:AE6"/>
    <mergeCell ref="A11:E11"/>
    <mergeCell ref="A10:E10"/>
    <mergeCell ref="F11:AE11"/>
    <mergeCell ref="C17:AE17"/>
    <mergeCell ref="C18:AE18"/>
    <mergeCell ref="A14:Q14"/>
    <mergeCell ref="F10:AE10"/>
    <mergeCell ref="C22:AE22"/>
    <mergeCell ref="C23:AE23"/>
    <mergeCell ref="A16:B16"/>
    <mergeCell ref="A17:B17"/>
    <mergeCell ref="A18:B18"/>
    <mergeCell ref="A19:B19"/>
    <mergeCell ref="A20:B20"/>
    <mergeCell ref="A21:B21"/>
    <mergeCell ref="A22:B22"/>
    <mergeCell ref="A23:B23"/>
    <mergeCell ref="C16:AE16"/>
    <mergeCell ref="C19:AE19"/>
    <mergeCell ref="C20:AE20"/>
    <mergeCell ref="C21:AE21"/>
  </mergeCells>
  <phoneticPr fontId="1"/>
  <dataValidations count="2">
    <dataValidation allowBlank="1" showInputMessage="1" showErrorMessage="1" prompt="論文情報の&quot;Web of Science&quot;などのチェックをしていない場合は，文字が赤く表示されます．_x000a_If any of &quot;Web of Science&quot;,&quot;Current Contents&quot;, etc is not checked in Papers sheet, the text will be displayed in red." sqref="C16:AE16 C17:AE17" xr:uid="{0A51D9B8-DC73-4276-BD98-DBC87AE6DE22}"/>
    <dataValidation allowBlank="1" showInputMessage="1" showErrorMessage="1" prompt="e.g. 岐阜花子，柳戸一郎，駿河次郎，位山かおり：位山演習林におけるN2･リン排出原単位の推定，農林水産学会論文集，81(2), 193-199，2013． _x000a_e.g. Gifu, H., Yanagido, I.: Distribution patterns of rain trees in relation to precipitation, Agricultural Environmental Journal, 81(2), 39-49, 2020" sqref="C27:AE27" xr:uid="{50FA6A97-B0D5-4CCA-8940-B19DD20B95EA}"/>
  </dataValidations>
  <printOptions horizontalCentered="1" verticalCentered="1"/>
  <pageMargins left="0.78740157480314965" right="0.78740157480314965" top="0.59055118110236227" bottom="0.59055118110236227" header="0.31496062992125984" footer="0.31496062992125984"/>
  <pageSetup paperSize="9" orientation="portrait" r:id="rId1"/>
  <rowBreaks count="1" manualBreakCount="1">
    <brk id="23" max="30" man="1"/>
  </rowBreaks>
  <drawing r:id="rId2"/>
  <extLst>
    <ext xmlns:x14="http://schemas.microsoft.com/office/spreadsheetml/2009/9/main" uri="{78C0D931-6437-407d-A8EE-F0AAD7539E65}">
      <x14:conditionalFormattings>
        <x14:conditionalFormatting xmlns:xm="http://schemas.microsoft.com/office/excel/2006/main">
          <x14:cfRule type="expression" priority="6" id="{66ACA3A0-4CF5-43C1-BB9B-75467936A84A}">
            <xm:f>AND('論文情報(Papers)'!$C$16="□",'論文情報(Papers)'!$L$16="□",'論文情報(Papers)'!$V$16="□",'論文情報(Papers)'!$C$17="□",'論文情報(Papers)'!$S$17="□")</xm:f>
            <x14:dxf>
              <font>
                <color rgb="FFC00000"/>
              </font>
            </x14:dxf>
          </x14:cfRule>
          <xm:sqref>C16:AE16</xm:sqref>
        </x14:conditionalFormatting>
        <x14:conditionalFormatting xmlns:xm="http://schemas.microsoft.com/office/excel/2006/main">
          <x14:cfRule type="expression" priority="5" id="{4A1D78F2-AEF1-4EEA-ADC8-C4F68775344F}">
            <xm:f>AND('論文情報(Papers)'!$C$29="□",'論文情報(Papers)'!$L$29="□",'論文情報(Papers)'!$V$29="□",'論文情報(Papers)'!$C$30="□",'論文情報(Papers)'!$S$30="□")</xm:f>
            <x14:dxf>
              <font>
                <color rgb="FFC00000"/>
              </font>
            </x14:dxf>
          </x14:cfRule>
          <xm:sqref>C17:AE17</xm:sqref>
        </x14:conditionalFormatting>
        <x14:conditionalFormatting xmlns:xm="http://schemas.microsoft.com/office/excel/2006/main">
          <x14:cfRule type="expression" priority="4" id="{E2B66295-0825-495F-B454-10547950A29A}">
            <xm:f>AND('論文情報(Papers)'!$C$42="□",'論文情報(Papers)'!$L$42="□",'論文情報(Papers)'!$V$42="□",'論文情報(Papers)'!$C$43="□",'論文情報(Papers)'!$S$43="□")</xm:f>
            <x14:dxf>
              <font>
                <color rgb="FFC00000"/>
              </font>
            </x14:dxf>
          </x14:cfRule>
          <xm:sqref>C18:AE18</xm:sqref>
        </x14:conditionalFormatting>
        <x14:conditionalFormatting xmlns:xm="http://schemas.microsoft.com/office/excel/2006/main">
          <x14:cfRule type="expression" priority="3" id="{0007DA79-838F-4383-B866-485147F9DC22}">
            <xm:f>AND('論文情報(Papers)'!$C$55="□",'論文情報(Papers)'!$L$55="□",'論文情報(Papers)'!$V$55="□",'論文情報(Papers)'!$C$56="□",'論文情報(Papers)'!$S$56="□")</xm:f>
            <x14:dxf>
              <font>
                <color rgb="FFC00000"/>
              </font>
            </x14:dxf>
          </x14:cfRule>
          <xm:sqref>C19:AE19</xm:sqref>
        </x14:conditionalFormatting>
        <x14:conditionalFormatting xmlns:xm="http://schemas.microsoft.com/office/excel/2006/main">
          <x14:cfRule type="expression" priority="2" id="{5857E189-E330-4AE8-8E4F-5366050C26F5}">
            <xm:f>AND('論文情報(Papers)'!$C$68="□",'論文情報(Papers)'!$L$68="□",'論文情報(Papers)'!$V$68="□",'論文情報(Papers)'!$C$69="□",'論文情報(Papers)'!$S$69="□")</xm:f>
            <x14:dxf>
              <font>
                <color rgb="FFC00000"/>
              </font>
            </x14:dxf>
          </x14:cfRule>
          <xm:sqref>C20:AE20</xm:sqref>
        </x14:conditionalFormatting>
        <x14:conditionalFormatting xmlns:xm="http://schemas.microsoft.com/office/excel/2006/main">
          <x14:cfRule type="expression" priority="1" id="{FB7239B4-9570-4F90-8703-74DD02744409}">
            <xm:f>AND('論文情報(Papers)'!$C$81="□",'論文情報(Papers)'!$L$81="□",'論文情報(Papers)'!$V$81="□",'論文情報(Papers)'!$C$82="□",'論文情報(Papers)'!$S$82="□")</xm:f>
            <x14:dxf>
              <font>
                <color rgb="FFC00000"/>
              </font>
            </x14:dxf>
          </x14:cfRule>
          <xm:sqref>C21:AE21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C1D2-A3EF-45A1-BD98-DE632B71B470}">
  <sheetPr codeName="Sheet7"/>
  <dimension ref="A1:BJ156"/>
  <sheetViews>
    <sheetView view="pageBreakPreview" zoomScale="60" zoomScaleNormal="100" workbookViewId="0">
      <selection activeCell="AF13" sqref="AF13:BJ46"/>
    </sheetView>
  </sheetViews>
  <sheetFormatPr defaultColWidth="9" defaultRowHeight="14.25"/>
  <cols>
    <col min="1" max="5" width="3.625" style="1" customWidth="1"/>
    <col min="6" max="31" width="2.25" style="1" customWidth="1"/>
    <col min="32" max="36" width="3.625" style="1" customWidth="1"/>
    <col min="37" max="62" width="2.25" style="1" customWidth="1"/>
    <col min="63" max="16384" width="9" style="1"/>
  </cols>
  <sheetData>
    <row r="1" spans="1:62">
      <c r="A1" s="349" t="s">
        <v>31</v>
      </c>
      <c r="B1" s="350"/>
      <c r="C1" s="350"/>
      <c r="D1" s="350"/>
      <c r="E1" s="350"/>
      <c r="F1" s="350"/>
      <c r="G1" s="350"/>
      <c r="H1" s="350"/>
      <c r="I1" s="350"/>
      <c r="J1" s="350"/>
      <c r="K1" s="350"/>
      <c r="L1" s="350"/>
      <c r="M1" s="350"/>
      <c r="N1" s="350"/>
      <c r="O1" s="350"/>
      <c r="AF1" s="349" t="s">
        <v>31</v>
      </c>
      <c r="AG1" s="350"/>
      <c r="AH1" s="350"/>
      <c r="AI1" s="350"/>
      <c r="AJ1" s="350"/>
      <c r="AK1" s="350"/>
      <c r="AL1" s="350"/>
      <c r="AM1" s="350"/>
      <c r="AN1" s="350"/>
      <c r="AO1" s="350"/>
      <c r="AP1" s="350"/>
      <c r="AQ1" s="350"/>
      <c r="AR1" s="350"/>
      <c r="AS1" s="350"/>
      <c r="AT1" s="350"/>
    </row>
    <row r="2" spans="1:62" ht="13.5" customHeight="1"/>
    <row r="3" spans="1:62" ht="18.75" customHeight="1">
      <c r="H3" s="377" t="s">
        <v>33</v>
      </c>
      <c r="I3" s="377"/>
      <c r="J3" s="377"/>
      <c r="K3" s="377"/>
      <c r="L3" s="377"/>
      <c r="M3" s="377"/>
      <c r="N3" s="377"/>
      <c r="O3" s="377"/>
      <c r="P3" s="377"/>
      <c r="Q3" s="377"/>
      <c r="R3" s="377"/>
      <c r="S3" s="377"/>
      <c r="T3" s="377"/>
      <c r="U3" s="377"/>
      <c r="V3" s="377"/>
      <c r="AM3" s="377" t="s">
        <v>33</v>
      </c>
      <c r="AN3" s="377"/>
      <c r="AO3" s="377"/>
      <c r="AP3" s="377"/>
      <c r="AQ3" s="377"/>
      <c r="AR3" s="377"/>
      <c r="AS3" s="377"/>
      <c r="AT3" s="377"/>
      <c r="AU3" s="377"/>
      <c r="AV3" s="377"/>
      <c r="AW3" s="377"/>
      <c r="AX3" s="377"/>
      <c r="AY3" s="377"/>
      <c r="AZ3" s="377"/>
      <c r="BA3" s="377"/>
    </row>
    <row r="4" spans="1:62">
      <c r="H4" s="351" t="s">
        <v>34</v>
      </c>
      <c r="I4" s="351"/>
      <c r="J4" s="351"/>
      <c r="K4" s="351"/>
      <c r="L4" s="351"/>
      <c r="M4" s="351"/>
      <c r="N4" s="351"/>
      <c r="O4" s="351"/>
      <c r="P4" s="351"/>
      <c r="Q4" s="351"/>
      <c r="R4" s="351"/>
      <c r="S4" s="351"/>
      <c r="T4" s="351"/>
      <c r="U4" s="351"/>
      <c r="V4" s="351"/>
      <c r="AM4" s="351" t="s">
        <v>34</v>
      </c>
      <c r="AN4" s="351"/>
      <c r="AO4" s="351"/>
      <c r="AP4" s="351"/>
      <c r="AQ4" s="351"/>
      <c r="AR4" s="351"/>
      <c r="AS4" s="351"/>
      <c r="AT4" s="351"/>
      <c r="AU4" s="351"/>
      <c r="AV4" s="351"/>
      <c r="AW4" s="351"/>
      <c r="AX4" s="351"/>
      <c r="AY4" s="351"/>
      <c r="AZ4" s="351"/>
      <c r="BA4" s="351"/>
    </row>
    <row r="5" spans="1:62" ht="13.5" customHeight="1"/>
    <row r="6" spans="1:62" ht="18.75" customHeight="1">
      <c r="A6" s="370" t="s">
        <v>41</v>
      </c>
      <c r="B6" s="370"/>
      <c r="C6" s="370"/>
      <c r="D6" s="370"/>
      <c r="E6" s="370"/>
      <c r="F6" s="14"/>
      <c r="G6" s="350" t="str">
        <f>IF(COUNTBLANK('基本情報(Data)'!G8)=0,'基本情報(Data)'!G8, '基本情報(Data)'!G6)</f>
        <v/>
      </c>
      <c r="H6" s="350"/>
      <c r="I6" s="350"/>
      <c r="J6" s="350"/>
      <c r="K6" s="350"/>
      <c r="L6" s="350"/>
      <c r="M6" s="350"/>
      <c r="N6" s="350"/>
      <c r="O6" s="350"/>
      <c r="P6" s="350"/>
      <c r="Q6" s="350"/>
      <c r="R6" s="350"/>
      <c r="S6" s="350"/>
      <c r="T6" s="350"/>
      <c r="U6" s="350"/>
      <c r="V6" s="350"/>
      <c r="W6" s="350"/>
      <c r="X6" s="350"/>
      <c r="Y6" s="350"/>
      <c r="Z6" s="350"/>
      <c r="AA6" s="350"/>
      <c r="AB6" s="350"/>
      <c r="AC6" s="350"/>
      <c r="AD6" s="350"/>
      <c r="AE6" s="350"/>
      <c r="AF6" s="370" t="s">
        <v>41</v>
      </c>
      <c r="AG6" s="370"/>
      <c r="AH6" s="370"/>
      <c r="AI6" s="370"/>
      <c r="AJ6" s="370"/>
      <c r="AK6" s="14"/>
      <c r="AL6" s="350" t="str">
        <f>IF(COUNTBLANK('基本情報(Data)'!G6)=0,'基本情報(Data)'!G6,"")</f>
        <v/>
      </c>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row>
    <row r="7" spans="1:62" ht="12" customHeight="1">
      <c r="A7" s="378" t="s">
        <v>9</v>
      </c>
      <c r="B7" s="378"/>
      <c r="C7" s="378"/>
      <c r="D7" s="378"/>
      <c r="E7" s="378"/>
      <c r="F7" s="378"/>
      <c r="G7" s="95"/>
      <c r="H7" s="95"/>
      <c r="I7" s="95"/>
      <c r="J7" s="95"/>
      <c r="K7" s="95"/>
      <c r="L7" s="95"/>
      <c r="M7" s="95"/>
      <c r="N7" s="95"/>
      <c r="O7" s="95"/>
      <c r="P7" s="95"/>
      <c r="Q7" s="95"/>
      <c r="R7" s="95"/>
      <c r="S7" s="95"/>
      <c r="T7" s="95"/>
      <c r="U7" s="95"/>
      <c r="V7" s="95"/>
      <c r="W7" s="95"/>
      <c r="X7" s="95"/>
      <c r="Y7" s="95"/>
      <c r="Z7" s="95"/>
      <c r="AA7" s="95"/>
      <c r="AB7" s="95"/>
      <c r="AC7" s="95"/>
      <c r="AD7" s="95"/>
      <c r="AE7" s="95"/>
      <c r="AF7" s="378" t="s">
        <v>9</v>
      </c>
      <c r="AG7" s="378"/>
      <c r="AH7" s="378"/>
      <c r="AI7" s="378"/>
      <c r="AJ7" s="378"/>
      <c r="AK7" s="378"/>
      <c r="AL7" s="95"/>
      <c r="AM7" s="95"/>
      <c r="AN7" s="95"/>
      <c r="AO7" s="95"/>
      <c r="AP7" s="95"/>
      <c r="AQ7" s="95"/>
      <c r="AR7" s="95"/>
      <c r="AS7" s="95"/>
      <c r="AT7" s="95"/>
      <c r="AU7" s="95"/>
      <c r="AV7" s="95"/>
      <c r="AW7" s="95"/>
      <c r="AX7" s="95"/>
      <c r="AY7" s="95"/>
      <c r="AZ7" s="95"/>
      <c r="BA7" s="95"/>
      <c r="BB7" s="95"/>
      <c r="BC7" s="95"/>
      <c r="BD7" s="95"/>
      <c r="BE7" s="95"/>
      <c r="BF7" s="95"/>
      <c r="BG7" s="95"/>
      <c r="BH7" s="95"/>
      <c r="BI7" s="95"/>
      <c r="BJ7" s="95"/>
    </row>
    <row r="8" spans="1:62" ht="13.5" customHeight="1">
      <c r="A8" s="7"/>
      <c r="B8" s="7"/>
      <c r="C8" s="7"/>
      <c r="D8" s="7"/>
      <c r="E8" s="7"/>
      <c r="F8" s="7"/>
      <c r="G8" s="7"/>
      <c r="H8" s="7"/>
      <c r="I8" s="7"/>
      <c r="J8" s="7"/>
      <c r="K8" s="7"/>
      <c r="L8" s="7"/>
      <c r="AF8" s="7"/>
      <c r="AG8" s="7"/>
      <c r="AH8" s="7"/>
      <c r="AI8" s="7"/>
      <c r="AJ8" s="7"/>
      <c r="AK8" s="7"/>
      <c r="AL8" s="7"/>
      <c r="AM8" s="7"/>
      <c r="AN8" s="7"/>
      <c r="AO8" s="7"/>
      <c r="AP8" s="7"/>
      <c r="AQ8" s="7"/>
    </row>
    <row r="9" spans="1:62" ht="51.75" customHeight="1">
      <c r="A9" s="370" t="s">
        <v>66</v>
      </c>
      <c r="B9" s="370"/>
      <c r="C9" s="370"/>
      <c r="D9" s="370"/>
      <c r="E9" s="370"/>
      <c r="F9" s="358" t="str">
        <f>IF(OR('基本情報(Data)'!F4="英語 English",'基本情報(Data)'!F4="英語 English/学位記氏名漢字 kanji"),IF('論文情報(Papers)'!$F$5&lt;&gt;"",'論文情報(Papers)'!$F$5,""),IF('論文情報(Papers)'!$F$6&lt;&gt;"",'論文情報(Papers)'!$F$6,""))</f>
        <v/>
      </c>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70" t="s">
        <v>66</v>
      </c>
      <c r="AG9" s="370"/>
      <c r="AH9" s="370"/>
      <c r="AI9" s="370"/>
      <c r="AJ9" s="370"/>
      <c r="AK9" s="358" t="str">
        <f>IF(OR('基本情報(Data)'!F4="英語 English",'基本情報(Data)'!F4="英語 English/学位記氏名漢字 kanji"),IF('論文情報(Papers)'!$F$5&lt;&gt;"",'論文情報(Papers)'!$F$5,""),IF('論文情報(Papers)'!$F$6&lt;&gt;"",'論文情報(Papers)'!$F$6,""))</f>
        <v/>
      </c>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357"/>
    </row>
    <row r="10" spans="1:62" ht="46.5" customHeight="1">
      <c r="A10" s="372" t="s">
        <v>18</v>
      </c>
      <c r="B10" s="372"/>
      <c r="C10" s="372"/>
      <c r="D10" s="372"/>
      <c r="E10" s="372"/>
      <c r="F10" s="375" t="str">
        <f>IF(OR('基本情報(Data)'!F4="英語 English",'基本情報(Data)'!F4="英語 English/学位記氏名漢字 kanji"),IF('論文情報(Papers)'!$F$6&lt;&gt;"", IF(LEFT('論文情報(Papers)'!$F$6,1)&lt;&gt;"(", IF(RIGHT('論文情報(Papers)'!$F$6,1)&lt;&gt;")","("&amp;'論文情報(Papers)'!$F$6&amp;")","("&amp;'論文情報(Papers)'!$F$6), IF(RIGHT('論文情報(Papers)'!$F$6,1)&lt;&gt;")",'論文情報(Papers)'!$F$6&amp;")",'論文情報(Papers)'!$F$6)),""),"")</f>
        <v/>
      </c>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2" t="s">
        <v>18</v>
      </c>
      <c r="AG10" s="372"/>
      <c r="AH10" s="372"/>
      <c r="AI10" s="372"/>
      <c r="AJ10" s="372"/>
      <c r="AK10" s="367" t="str">
        <f>IF(OR('基本情報(Data)'!F4="英語 English",'基本情報(Data)'!F4="英語 English/学位記氏名漢字 kanji"),"",IF('論文情報(Papers)'!$F$5&lt;&gt;"", IF(LEFT('論文情報(Papers)'!$F$5,1)&lt;&gt;"(", IF(RIGHT('論文情報(Papers)'!$F$5,1)&lt;&gt;")","("&amp;'論文情報(Papers)'!$F$5&amp;")","("&amp;'論文情報(Papers)'!$F$5), IF(RIGHT('論文情報(Papers)'!$F$5,1)&lt;&gt;")",'論文情報(Papers)'!$F$5&amp;")",'論文情報(Papers)'!$F$5)),""))</f>
        <v/>
      </c>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row>
    <row r="11" spans="1:62" ht="13.5" customHeight="1"/>
    <row r="12" spans="1:62" ht="18.75" customHeight="1">
      <c r="A12" s="374" t="s">
        <v>35</v>
      </c>
      <c r="B12" s="374"/>
      <c r="C12" s="374"/>
      <c r="D12" s="374"/>
      <c r="E12" s="374"/>
      <c r="F12" s="374"/>
      <c r="G12" s="374"/>
      <c r="H12" s="374"/>
      <c r="I12" s="374"/>
      <c r="J12" s="374"/>
      <c r="K12" s="374"/>
      <c r="L12" s="374"/>
      <c r="M12" s="374"/>
      <c r="N12" s="7"/>
      <c r="O12" s="7"/>
      <c r="P12" s="7"/>
      <c r="Q12" s="7"/>
      <c r="R12" s="7"/>
      <c r="S12" s="7"/>
      <c r="T12" s="7"/>
      <c r="Y12" s="7"/>
      <c r="Z12" s="7"/>
      <c r="AA12" s="7"/>
      <c r="AF12" s="374" t="s">
        <v>35</v>
      </c>
      <c r="AG12" s="374"/>
      <c r="AH12" s="374"/>
      <c r="AI12" s="374"/>
      <c r="AJ12" s="374"/>
      <c r="AK12" s="374"/>
      <c r="AL12" s="374"/>
      <c r="AM12" s="374"/>
      <c r="AN12" s="374"/>
      <c r="AO12" s="374"/>
      <c r="AP12" s="374"/>
      <c r="AQ12" s="374"/>
      <c r="AR12" s="374"/>
      <c r="AS12" s="7"/>
      <c r="AT12" s="7"/>
      <c r="AU12" s="7"/>
      <c r="AV12" s="7"/>
      <c r="AW12" s="7"/>
      <c r="AX12" s="7"/>
      <c r="AY12" s="7"/>
      <c r="BD12" s="7"/>
      <c r="BE12" s="7"/>
      <c r="BF12" s="7"/>
    </row>
    <row r="13" spans="1:62" ht="16.5" customHeight="1">
      <c r="A13" s="373" t="s">
        <v>380</v>
      </c>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3" t="s">
        <v>428</v>
      </c>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row>
    <row r="14" spans="1:62" ht="16.5" customHeight="1">
      <c r="A14" s="371"/>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row>
    <row r="15" spans="1:62" ht="16.5" customHeight="1">
      <c r="A15" s="371"/>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row>
    <row r="16" spans="1:62" ht="16.5" customHeight="1">
      <c r="A16" s="371"/>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row>
    <row r="17" spans="1:62" ht="16.5" customHeight="1">
      <c r="A17" s="371"/>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row>
    <row r="18" spans="1:62" ht="16.5" customHeight="1">
      <c r="A18" s="371"/>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row>
    <row r="19" spans="1:62" ht="16.5" customHeight="1">
      <c r="A19" s="371"/>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row>
    <row r="20" spans="1:62" ht="16.5" customHeight="1">
      <c r="A20" s="371"/>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row>
    <row r="21" spans="1:62" ht="16.5" customHeight="1">
      <c r="A21" s="371"/>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row>
    <row r="22" spans="1:62" ht="16.5" customHeight="1">
      <c r="A22" s="371"/>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row>
    <row r="23" spans="1:62" ht="16.5" customHeight="1">
      <c r="A23" s="371"/>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row>
    <row r="24" spans="1:62" ht="16.5" customHeight="1">
      <c r="A24" s="371"/>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row>
    <row r="25" spans="1:62" ht="16.5" customHeight="1">
      <c r="A25" s="371"/>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row>
    <row r="26" spans="1:62" ht="16.5" customHeight="1">
      <c r="A26" s="371"/>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row>
    <row r="27" spans="1:62" ht="16.5" customHeight="1">
      <c r="A27" s="371"/>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row>
    <row r="28" spans="1:62" ht="16.5" customHeight="1">
      <c r="A28" s="371"/>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row>
    <row r="29" spans="1:62" ht="16.5" customHeight="1">
      <c r="A29" s="371"/>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row>
    <row r="30" spans="1:62" ht="16.5" customHeight="1">
      <c r="A30" s="371"/>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row>
    <row r="31" spans="1:62" ht="16.5" customHeight="1">
      <c r="A31" s="371"/>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row>
    <row r="32" spans="1:62" ht="16.5" customHeight="1">
      <c r="A32" s="371"/>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row>
    <row r="33" spans="1:62" ht="16.5" customHeight="1">
      <c r="A33" s="371"/>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row>
    <row r="34" spans="1:62" ht="16.5" customHeight="1">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row>
    <row r="35" spans="1:62" ht="16.5" customHeight="1">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row>
    <row r="36" spans="1:62" ht="16.5" customHeight="1">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row>
    <row r="37" spans="1:62" ht="16.5" customHeight="1">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row>
    <row r="38" spans="1:62" ht="16.5" customHeight="1">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row>
    <row r="39" spans="1:62" ht="16.5" customHeight="1">
      <c r="A39" s="371"/>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row>
    <row r="40" spans="1:62" ht="16.5" customHeight="1">
      <c r="A40" s="37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row>
    <row r="41" spans="1:62" ht="16.5" customHeight="1">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1"/>
      <c r="AZ41" s="371"/>
      <c r="BA41" s="371"/>
      <c r="BB41" s="371"/>
      <c r="BC41" s="371"/>
      <c r="BD41" s="371"/>
      <c r="BE41" s="371"/>
      <c r="BF41" s="371"/>
      <c r="BG41" s="371"/>
      <c r="BH41" s="371"/>
      <c r="BI41" s="371"/>
      <c r="BJ41" s="371"/>
    </row>
    <row r="42" spans="1:62" ht="16.5" customHeight="1">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row>
    <row r="43" spans="1:62" ht="16.5" customHeight="1">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row>
    <row r="44" spans="1:62" ht="16.5" customHeight="1">
      <c r="A44" s="371"/>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row>
    <row r="45" spans="1:62" ht="16.5" customHeight="1">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71"/>
    </row>
    <row r="46" spans="1:62" ht="16.5" customHeight="1">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row>
    <row r="47" spans="1:62" ht="18.75" customHeight="1">
      <c r="A47" s="371" t="s">
        <v>383</v>
      </c>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t="s">
        <v>429</v>
      </c>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row>
    <row r="48" spans="1:62" ht="18.75" customHeight="1">
      <c r="A48" s="371"/>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row>
    <row r="49" spans="1:62" ht="18.75" customHeight="1">
      <c r="A49" s="371"/>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row>
    <row r="50" spans="1:62" ht="18.75" customHeight="1">
      <c r="A50" s="371"/>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row>
    <row r="51" spans="1:62" ht="18.75" customHeight="1">
      <c r="A51" s="371"/>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row>
    <row r="52" spans="1:62" ht="18.75" customHeight="1">
      <c r="A52" s="371"/>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row>
    <row r="53" spans="1:62" ht="18.75" customHeight="1">
      <c r="A53" s="371"/>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row>
    <row r="54" spans="1:62" ht="18.75" customHeight="1">
      <c r="A54" s="371"/>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row>
    <row r="55" spans="1:62" ht="14.25" customHeight="1">
      <c r="A55" s="371"/>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row>
    <row r="56" spans="1:62" ht="14.25" customHeight="1">
      <c r="A56" s="371"/>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row>
    <row r="57" spans="1:62" ht="14.25" customHeight="1">
      <c r="A57" s="371"/>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row>
    <row r="58" spans="1:62" ht="14.25" customHeight="1">
      <c r="A58" s="371"/>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row>
    <row r="59" spans="1:62" ht="14.25" customHeight="1">
      <c r="A59" s="371"/>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row>
    <row r="60" spans="1:62" ht="14.25" customHeight="1">
      <c r="A60" s="371"/>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row>
    <row r="61" spans="1:62" ht="14.25" customHeight="1">
      <c r="A61" s="371"/>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1"/>
      <c r="AZ61" s="371"/>
      <c r="BA61" s="371"/>
      <c r="BB61" s="371"/>
      <c r="BC61" s="371"/>
      <c r="BD61" s="371"/>
      <c r="BE61" s="371"/>
      <c r="BF61" s="371"/>
      <c r="BG61" s="371"/>
      <c r="BH61" s="371"/>
      <c r="BI61" s="371"/>
      <c r="BJ61" s="371"/>
    </row>
    <row r="62" spans="1:62" ht="14.25" customHeight="1">
      <c r="A62" s="371"/>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1"/>
      <c r="AZ62" s="371"/>
      <c r="BA62" s="371"/>
      <c r="BB62" s="371"/>
      <c r="BC62" s="371"/>
      <c r="BD62" s="371"/>
      <c r="BE62" s="371"/>
      <c r="BF62" s="371"/>
      <c r="BG62" s="371"/>
      <c r="BH62" s="371"/>
      <c r="BI62" s="371"/>
      <c r="BJ62" s="371"/>
    </row>
    <row r="63" spans="1:62" ht="14.25" customHeight="1">
      <c r="A63" s="371"/>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row>
    <row r="64" spans="1:62" ht="14.25" customHeight="1">
      <c r="A64" s="371"/>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row>
    <row r="65" spans="1:62" ht="14.25" customHeight="1">
      <c r="A65" s="371"/>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row>
    <row r="66" spans="1:62" ht="14.25" customHeight="1">
      <c r="A66" s="371"/>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row>
    <row r="67" spans="1:62" ht="14.25" customHeight="1">
      <c r="A67" s="371"/>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row>
    <row r="68" spans="1:62" ht="14.25" customHeight="1">
      <c r="A68" s="371"/>
      <c r="B68" s="371"/>
      <c r="C68" s="371"/>
      <c r="D68" s="371"/>
      <c r="E68" s="371"/>
      <c r="F68" s="371"/>
      <c r="G68" s="371"/>
      <c r="H68" s="37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row>
    <row r="69" spans="1:62" ht="14.25" customHeight="1">
      <c r="A69" s="371"/>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row>
    <row r="70" spans="1:62" ht="14.25" customHeight="1">
      <c r="A70" s="371"/>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row>
    <row r="71" spans="1:62" ht="14.25" customHeight="1">
      <c r="A71" s="371"/>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1"/>
      <c r="AY71" s="371"/>
      <c r="AZ71" s="371"/>
      <c r="BA71" s="371"/>
      <c r="BB71" s="371"/>
      <c r="BC71" s="371"/>
      <c r="BD71" s="371"/>
      <c r="BE71" s="371"/>
      <c r="BF71" s="371"/>
      <c r="BG71" s="371"/>
      <c r="BH71" s="371"/>
      <c r="BI71" s="371"/>
      <c r="BJ71" s="371"/>
    </row>
    <row r="72" spans="1:62" ht="14.25" customHeight="1">
      <c r="A72" s="371"/>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c r="AQ72" s="371"/>
      <c r="AR72" s="371"/>
      <c r="AS72" s="371"/>
      <c r="AT72" s="371"/>
      <c r="AU72" s="371"/>
      <c r="AV72" s="371"/>
      <c r="AW72" s="371"/>
      <c r="AX72" s="371"/>
      <c r="AY72" s="371"/>
      <c r="AZ72" s="371"/>
      <c r="BA72" s="371"/>
      <c r="BB72" s="371"/>
      <c r="BC72" s="371"/>
      <c r="BD72" s="371"/>
      <c r="BE72" s="371"/>
      <c r="BF72" s="371"/>
      <c r="BG72" s="371"/>
      <c r="BH72" s="371"/>
      <c r="BI72" s="371"/>
      <c r="BJ72" s="371"/>
    </row>
    <row r="73" spans="1:62" ht="14.25" customHeight="1">
      <c r="A73" s="371"/>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row>
    <row r="74" spans="1:62" ht="14.25" customHeight="1">
      <c r="A74" s="371"/>
      <c r="B74" s="371"/>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1"/>
      <c r="BJ74" s="371"/>
    </row>
    <row r="75" spans="1:62" ht="14.25" customHeight="1">
      <c r="A75" s="371"/>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row>
    <row r="76" spans="1:62" ht="14.25" customHeight="1">
      <c r="A76" s="371"/>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row>
    <row r="77" spans="1:62" ht="14.25" customHeight="1">
      <c r="A77" s="371"/>
      <c r="B77" s="371"/>
      <c r="C77" s="371"/>
      <c r="D77" s="371"/>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row>
    <row r="78" spans="1:62" ht="14.25" customHeight="1">
      <c r="A78" s="371"/>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row>
    <row r="79" spans="1:62" ht="14.25" customHeight="1">
      <c r="A79" s="371"/>
      <c r="B79" s="371"/>
      <c r="C79" s="371"/>
      <c r="D79" s="371"/>
      <c r="E79" s="371"/>
      <c r="F79" s="371"/>
      <c r="G79" s="371"/>
      <c r="H79" s="371"/>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row>
    <row r="80" spans="1:62" ht="14.25" customHeight="1">
      <c r="A80" s="371"/>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row>
    <row r="81" spans="1:62">
      <c r="A81" s="371"/>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1"/>
      <c r="AW81" s="371"/>
      <c r="AX81" s="371"/>
      <c r="AY81" s="371"/>
      <c r="AZ81" s="371"/>
      <c r="BA81" s="371"/>
      <c r="BB81" s="371"/>
      <c r="BC81" s="371"/>
      <c r="BD81" s="371"/>
      <c r="BE81" s="371"/>
      <c r="BF81" s="371"/>
      <c r="BG81" s="371"/>
      <c r="BH81" s="371"/>
      <c r="BI81" s="371"/>
      <c r="BJ81" s="371"/>
    </row>
    <row r="82" spans="1:62">
      <c r="A82" s="371"/>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1"/>
      <c r="AZ82" s="371"/>
      <c r="BA82" s="371"/>
      <c r="BB82" s="371"/>
      <c r="BC82" s="371"/>
      <c r="BD82" s="371"/>
      <c r="BE82" s="371"/>
      <c r="BF82" s="371"/>
      <c r="BG82" s="371"/>
      <c r="BH82" s="371"/>
      <c r="BI82" s="371"/>
      <c r="BJ82" s="371"/>
    </row>
    <row r="83" spans="1:62">
      <c r="A83" s="371"/>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371"/>
      <c r="BC83" s="371"/>
      <c r="BD83" s="371"/>
      <c r="BE83" s="371"/>
      <c r="BF83" s="371"/>
      <c r="BG83" s="371"/>
      <c r="BH83" s="371"/>
      <c r="BI83" s="371"/>
      <c r="BJ83" s="371"/>
    </row>
    <row r="84" spans="1:62">
      <c r="A84" s="371"/>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c r="AS84" s="371"/>
      <c r="AT84" s="371"/>
      <c r="AU84" s="371"/>
      <c r="AV84" s="371"/>
      <c r="AW84" s="371"/>
      <c r="AX84" s="371"/>
      <c r="AY84" s="371"/>
      <c r="AZ84" s="371"/>
      <c r="BA84" s="371"/>
      <c r="BB84" s="371"/>
      <c r="BC84" s="371"/>
      <c r="BD84" s="371"/>
      <c r="BE84" s="371"/>
      <c r="BF84" s="371"/>
      <c r="BG84" s="371"/>
      <c r="BH84" s="371"/>
      <c r="BI84" s="371"/>
      <c r="BJ84" s="371"/>
    </row>
    <row r="85" spans="1:62">
      <c r="A85" s="371"/>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1"/>
      <c r="AN85" s="371"/>
      <c r="AO85" s="371"/>
      <c r="AP85" s="371"/>
      <c r="AQ85" s="371"/>
      <c r="AR85" s="371"/>
      <c r="AS85" s="371"/>
      <c r="AT85" s="371"/>
      <c r="AU85" s="371"/>
      <c r="AV85" s="371"/>
      <c r="AW85" s="371"/>
      <c r="AX85" s="371"/>
      <c r="AY85" s="371"/>
      <c r="AZ85" s="371"/>
      <c r="BA85" s="371"/>
      <c r="BB85" s="371"/>
      <c r="BC85" s="371"/>
      <c r="BD85" s="371"/>
      <c r="BE85" s="371"/>
      <c r="BF85" s="371"/>
      <c r="BG85" s="371"/>
      <c r="BH85" s="371"/>
      <c r="BI85" s="371"/>
      <c r="BJ85" s="371"/>
    </row>
    <row r="86" spans="1:62">
      <c r="A86" s="371"/>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71"/>
      <c r="AX86" s="371"/>
      <c r="AY86" s="371"/>
      <c r="AZ86" s="371"/>
      <c r="BA86" s="371"/>
      <c r="BB86" s="371"/>
      <c r="BC86" s="371"/>
      <c r="BD86" s="371"/>
      <c r="BE86" s="371"/>
      <c r="BF86" s="371"/>
      <c r="BG86" s="371"/>
      <c r="BH86" s="371"/>
      <c r="BI86" s="371"/>
      <c r="BJ86" s="371"/>
    </row>
    <row r="87" spans="1:62">
      <c r="A87" s="371"/>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row>
    <row r="88" spans="1:62">
      <c r="A88" s="371"/>
      <c r="B88" s="371"/>
      <c r="C88" s="371"/>
      <c r="D88" s="371"/>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371"/>
      <c r="BD88" s="371"/>
      <c r="BE88" s="371"/>
      <c r="BF88" s="371"/>
      <c r="BG88" s="371"/>
      <c r="BH88" s="371"/>
      <c r="BI88" s="371"/>
      <c r="BJ88" s="371"/>
    </row>
    <row r="89" spans="1:62">
      <c r="A89" s="371"/>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row>
    <row r="90" spans="1:62">
      <c r="A90" s="371"/>
      <c r="B90" s="371"/>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c r="AZ90" s="371"/>
      <c r="BA90" s="371"/>
      <c r="BB90" s="371"/>
      <c r="BC90" s="371"/>
      <c r="BD90" s="371"/>
      <c r="BE90" s="371"/>
      <c r="BF90" s="371"/>
      <c r="BG90" s="371"/>
      <c r="BH90" s="371"/>
      <c r="BI90" s="371"/>
      <c r="BJ90" s="371"/>
    </row>
    <row r="91" spans="1:62">
      <c r="A91" s="371"/>
      <c r="B91" s="371"/>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1"/>
      <c r="AY91" s="371"/>
      <c r="AZ91" s="371"/>
      <c r="BA91" s="371"/>
      <c r="BB91" s="371"/>
      <c r="BC91" s="371"/>
      <c r="BD91" s="371"/>
      <c r="BE91" s="371"/>
      <c r="BF91" s="371"/>
      <c r="BG91" s="371"/>
      <c r="BH91" s="371"/>
      <c r="BI91" s="371"/>
      <c r="BJ91" s="371"/>
    </row>
    <row r="92" spans="1:62">
      <c r="A92" s="371"/>
      <c r="B92" s="371"/>
      <c r="C92" s="371"/>
      <c r="D92" s="371"/>
      <c r="E92" s="371"/>
      <c r="F92" s="371"/>
      <c r="G92" s="371"/>
      <c r="H92" s="371"/>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371"/>
      <c r="BC92" s="371"/>
      <c r="BD92" s="371"/>
      <c r="BE92" s="371"/>
      <c r="BF92" s="371"/>
      <c r="BG92" s="371"/>
      <c r="BH92" s="371"/>
      <c r="BI92" s="371"/>
      <c r="BJ92" s="371"/>
    </row>
    <row r="93" spans="1:62">
      <c r="A93" s="371"/>
      <c r="B93" s="371"/>
      <c r="C93" s="371"/>
      <c r="D93" s="371"/>
      <c r="E93" s="371"/>
      <c r="F93" s="371"/>
      <c r="G93" s="371"/>
      <c r="H93" s="371"/>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1"/>
      <c r="AW93" s="371"/>
      <c r="AX93" s="371"/>
      <c r="AY93" s="371"/>
      <c r="AZ93" s="371"/>
      <c r="BA93" s="371"/>
      <c r="BB93" s="371"/>
      <c r="BC93" s="371"/>
      <c r="BD93" s="371"/>
      <c r="BE93" s="371"/>
      <c r="BF93" s="371"/>
      <c r="BG93" s="371"/>
      <c r="BH93" s="371"/>
      <c r="BI93" s="371"/>
      <c r="BJ93" s="371"/>
    </row>
    <row r="94" spans="1:62">
      <c r="A94" s="371"/>
      <c r="B94" s="371"/>
      <c r="C94" s="371"/>
      <c r="D94" s="371"/>
      <c r="E94" s="371"/>
      <c r="F94" s="371"/>
      <c r="G94" s="371"/>
      <c r="H94" s="371"/>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1"/>
      <c r="AZ94" s="371"/>
      <c r="BA94" s="371"/>
      <c r="BB94" s="371"/>
      <c r="BC94" s="371"/>
      <c r="BD94" s="371"/>
      <c r="BE94" s="371"/>
      <c r="BF94" s="371"/>
      <c r="BG94" s="371"/>
      <c r="BH94" s="371"/>
      <c r="BI94" s="371"/>
      <c r="BJ94" s="371"/>
    </row>
    <row r="95" spans="1:62">
      <c r="A95" s="371"/>
      <c r="B95" s="371"/>
      <c r="C95" s="371"/>
      <c r="D95" s="371"/>
      <c r="E95" s="371"/>
      <c r="F95" s="371"/>
      <c r="G95" s="371"/>
      <c r="H95" s="371"/>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1"/>
      <c r="AZ95" s="371"/>
      <c r="BA95" s="371"/>
      <c r="BB95" s="371"/>
      <c r="BC95" s="371"/>
      <c r="BD95" s="371"/>
      <c r="BE95" s="371"/>
      <c r="BF95" s="371"/>
      <c r="BG95" s="371"/>
      <c r="BH95" s="371"/>
      <c r="BI95" s="371"/>
      <c r="BJ95" s="371"/>
    </row>
    <row r="96" spans="1:62">
      <c r="A96" s="371"/>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1"/>
      <c r="BE96" s="371"/>
      <c r="BF96" s="371"/>
      <c r="BG96" s="371"/>
      <c r="BH96" s="371"/>
      <c r="BI96" s="371"/>
      <c r="BJ96" s="371"/>
    </row>
    <row r="97" spans="1:62">
      <c r="A97" s="371"/>
      <c r="B97" s="371"/>
      <c r="C97" s="371"/>
      <c r="D97" s="371"/>
      <c r="E97" s="371"/>
      <c r="F97" s="371"/>
      <c r="G97" s="371"/>
      <c r="H97" s="371"/>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1"/>
      <c r="AT97" s="371"/>
      <c r="AU97" s="371"/>
      <c r="AV97" s="371"/>
      <c r="AW97" s="371"/>
      <c r="AX97" s="371"/>
      <c r="AY97" s="371"/>
      <c r="AZ97" s="371"/>
      <c r="BA97" s="371"/>
      <c r="BB97" s="371"/>
      <c r="BC97" s="371"/>
      <c r="BD97" s="371"/>
      <c r="BE97" s="371"/>
      <c r="BF97" s="371"/>
      <c r="BG97" s="371"/>
      <c r="BH97" s="371"/>
      <c r="BI97" s="371"/>
      <c r="BJ97" s="371"/>
    </row>
    <row r="98" spans="1:62">
      <c r="A98" s="371"/>
      <c r="B98" s="371"/>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c r="AM98" s="371"/>
      <c r="AN98" s="371"/>
      <c r="AO98" s="371"/>
      <c r="AP98" s="371"/>
      <c r="AQ98" s="371"/>
      <c r="AR98" s="371"/>
      <c r="AS98" s="371"/>
      <c r="AT98" s="371"/>
      <c r="AU98" s="371"/>
      <c r="AV98" s="371"/>
      <c r="AW98" s="371"/>
      <c r="AX98" s="371"/>
      <c r="AY98" s="371"/>
      <c r="AZ98" s="371"/>
      <c r="BA98" s="371"/>
      <c r="BB98" s="371"/>
      <c r="BC98" s="371"/>
      <c r="BD98" s="371"/>
      <c r="BE98" s="371"/>
      <c r="BF98" s="371"/>
      <c r="BG98" s="371"/>
      <c r="BH98" s="371"/>
      <c r="BI98" s="371"/>
      <c r="BJ98" s="371"/>
    </row>
    <row r="99" spans="1:62">
      <c r="A99" s="371"/>
      <c r="B99" s="371"/>
      <c r="C99" s="371"/>
      <c r="D99" s="371"/>
      <c r="E99" s="371"/>
      <c r="F99" s="371"/>
      <c r="G99" s="371"/>
      <c r="H99" s="371"/>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371"/>
      <c r="AQ99" s="371"/>
      <c r="AR99" s="371"/>
      <c r="AS99" s="371"/>
      <c r="AT99" s="371"/>
      <c r="AU99" s="371"/>
      <c r="AV99" s="371"/>
      <c r="AW99" s="371"/>
      <c r="AX99" s="371"/>
      <c r="AY99" s="371"/>
      <c r="AZ99" s="371"/>
      <c r="BA99" s="371"/>
      <c r="BB99" s="371"/>
      <c r="BC99" s="371"/>
      <c r="BD99" s="371"/>
      <c r="BE99" s="371"/>
      <c r="BF99" s="371"/>
      <c r="BG99" s="371"/>
      <c r="BH99" s="371"/>
      <c r="BI99" s="371"/>
      <c r="BJ99" s="371"/>
    </row>
    <row r="100" spans="1:62">
      <c r="A100" s="371"/>
      <c r="B100" s="371"/>
      <c r="C100" s="371"/>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R100" s="371"/>
      <c r="AS100" s="371"/>
      <c r="AT100" s="371"/>
      <c r="AU100" s="371"/>
      <c r="AV100" s="371"/>
      <c r="AW100" s="371"/>
      <c r="AX100" s="371"/>
      <c r="AY100" s="371"/>
      <c r="AZ100" s="371"/>
      <c r="BA100" s="371"/>
      <c r="BB100" s="371"/>
      <c r="BC100" s="371"/>
      <c r="BD100" s="371"/>
      <c r="BE100" s="371"/>
      <c r="BF100" s="371"/>
      <c r="BG100" s="371"/>
      <c r="BH100" s="371"/>
      <c r="BI100" s="371"/>
      <c r="BJ100" s="371"/>
    </row>
    <row r="101" spans="1:62">
      <c r="A101" s="371"/>
      <c r="B101" s="371"/>
      <c r="C101" s="371"/>
      <c r="D101" s="371"/>
      <c r="E101" s="371"/>
      <c r="F101" s="371"/>
      <c r="G101" s="371"/>
      <c r="H101" s="371"/>
      <c r="I101" s="371"/>
      <c r="J101" s="371"/>
      <c r="K101" s="371"/>
      <c r="L101" s="371"/>
      <c r="M101" s="371"/>
      <c r="N101" s="371"/>
      <c r="O101" s="371"/>
      <c r="P101" s="371"/>
      <c r="Q101" s="371"/>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371"/>
      <c r="BA101" s="371"/>
      <c r="BB101" s="371"/>
      <c r="BC101" s="371"/>
      <c r="BD101" s="371"/>
      <c r="BE101" s="371"/>
      <c r="BF101" s="371"/>
      <c r="BG101" s="371"/>
      <c r="BH101" s="371"/>
      <c r="BI101" s="371"/>
      <c r="BJ101" s="371"/>
    </row>
    <row r="102" spans="1:62">
      <c r="A102" s="371" t="s">
        <v>388</v>
      </c>
      <c r="B102" s="371"/>
      <c r="C102" s="371"/>
      <c r="D102" s="371"/>
      <c r="E102" s="371"/>
      <c r="F102" s="371"/>
      <c r="G102" s="371"/>
      <c r="H102" s="371"/>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t="s">
        <v>430</v>
      </c>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371"/>
      <c r="BC102" s="371"/>
      <c r="BD102" s="371"/>
      <c r="BE102" s="371"/>
      <c r="BF102" s="371"/>
      <c r="BG102" s="371"/>
      <c r="BH102" s="371"/>
      <c r="BI102" s="371"/>
      <c r="BJ102" s="371"/>
    </row>
    <row r="103" spans="1:62">
      <c r="A103" s="371"/>
      <c r="B103" s="371"/>
      <c r="C103" s="371"/>
      <c r="D103" s="371"/>
      <c r="E103" s="371"/>
      <c r="F103" s="371"/>
      <c r="G103" s="371"/>
      <c r="H103" s="371"/>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row>
    <row r="104" spans="1:62">
      <c r="A104" s="371"/>
      <c r="B104" s="371"/>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row>
    <row r="105" spans="1:62">
      <c r="A105" s="371"/>
      <c r="B105" s="371"/>
      <c r="C105" s="371"/>
      <c r="D105" s="371"/>
      <c r="E105" s="371"/>
      <c r="F105" s="371"/>
      <c r="G105" s="371"/>
      <c r="H105" s="371"/>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1"/>
      <c r="BE105" s="371"/>
      <c r="BF105" s="371"/>
      <c r="BG105" s="371"/>
      <c r="BH105" s="371"/>
      <c r="BI105" s="371"/>
      <c r="BJ105" s="371"/>
    </row>
    <row r="106" spans="1:62">
      <c r="A106" s="371"/>
      <c r="B106" s="371"/>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371"/>
      <c r="AL106" s="371"/>
      <c r="AM106" s="371"/>
      <c r="AN106" s="371"/>
      <c r="AO106" s="371"/>
      <c r="AP106" s="371"/>
      <c r="AQ106" s="371"/>
      <c r="AR106" s="371"/>
      <c r="AS106" s="371"/>
      <c r="AT106" s="371"/>
      <c r="AU106" s="371"/>
      <c r="AV106" s="371"/>
      <c r="AW106" s="371"/>
      <c r="AX106" s="371"/>
      <c r="AY106" s="371"/>
      <c r="AZ106" s="371"/>
      <c r="BA106" s="371"/>
      <c r="BB106" s="371"/>
      <c r="BC106" s="371"/>
      <c r="BD106" s="371"/>
      <c r="BE106" s="371"/>
      <c r="BF106" s="371"/>
      <c r="BG106" s="371"/>
      <c r="BH106" s="371"/>
      <c r="BI106" s="371"/>
      <c r="BJ106" s="371"/>
    </row>
    <row r="107" spans="1:62">
      <c r="A107" s="371"/>
      <c r="B107" s="371"/>
      <c r="C107" s="371"/>
      <c r="D107" s="371"/>
      <c r="E107" s="371"/>
      <c r="F107" s="371"/>
      <c r="G107" s="371"/>
      <c r="H107" s="371"/>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371"/>
      <c r="BC107" s="371"/>
      <c r="BD107" s="371"/>
      <c r="BE107" s="371"/>
      <c r="BF107" s="371"/>
      <c r="BG107" s="371"/>
      <c r="BH107" s="371"/>
      <c r="BI107" s="371"/>
      <c r="BJ107" s="371"/>
    </row>
    <row r="108" spans="1:62">
      <c r="A108" s="371"/>
      <c r="B108" s="371"/>
      <c r="C108" s="371"/>
      <c r="D108" s="371"/>
      <c r="E108" s="371"/>
      <c r="F108" s="371"/>
      <c r="G108" s="371"/>
      <c r="H108" s="371"/>
      <c r="I108" s="371"/>
      <c r="J108" s="371"/>
      <c r="K108" s="371"/>
      <c r="L108" s="371"/>
      <c r="M108" s="371"/>
      <c r="N108" s="371"/>
      <c r="O108" s="371"/>
      <c r="P108" s="371"/>
      <c r="Q108" s="371"/>
      <c r="R108" s="371"/>
      <c r="S108" s="371"/>
      <c r="T108" s="371"/>
      <c r="U108" s="371"/>
      <c r="V108" s="371"/>
      <c r="W108" s="371"/>
      <c r="X108" s="371"/>
      <c r="Y108" s="371"/>
      <c r="Z108" s="371"/>
      <c r="AA108" s="371"/>
      <c r="AB108" s="371"/>
      <c r="AC108" s="371"/>
      <c r="AD108" s="371"/>
      <c r="AE108" s="371"/>
      <c r="AF108" s="371"/>
      <c r="AG108" s="371"/>
      <c r="AH108" s="371"/>
      <c r="AI108" s="371"/>
      <c r="AJ108" s="371"/>
      <c r="AK108" s="371"/>
      <c r="AL108" s="371"/>
      <c r="AM108" s="371"/>
      <c r="AN108" s="371"/>
      <c r="AO108" s="371"/>
      <c r="AP108" s="371"/>
      <c r="AQ108" s="371"/>
      <c r="AR108" s="371"/>
      <c r="AS108" s="371"/>
      <c r="AT108" s="371"/>
      <c r="AU108" s="371"/>
      <c r="AV108" s="371"/>
      <c r="AW108" s="371"/>
      <c r="AX108" s="371"/>
      <c r="AY108" s="371"/>
      <c r="AZ108" s="371"/>
      <c r="BA108" s="371"/>
      <c r="BB108" s="371"/>
      <c r="BC108" s="371"/>
      <c r="BD108" s="371"/>
      <c r="BE108" s="371"/>
      <c r="BF108" s="371"/>
      <c r="BG108" s="371"/>
      <c r="BH108" s="371"/>
      <c r="BI108" s="371"/>
      <c r="BJ108" s="371"/>
    </row>
    <row r="109" spans="1:62">
      <c r="A109" s="371"/>
      <c r="B109" s="371"/>
      <c r="C109" s="371"/>
      <c r="D109" s="371"/>
      <c r="E109" s="371"/>
      <c r="F109" s="371"/>
      <c r="G109" s="371"/>
      <c r="H109" s="371"/>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1"/>
      <c r="AW109" s="371"/>
      <c r="AX109" s="371"/>
      <c r="AY109" s="371"/>
      <c r="AZ109" s="371"/>
      <c r="BA109" s="371"/>
      <c r="BB109" s="371"/>
      <c r="BC109" s="371"/>
      <c r="BD109" s="371"/>
      <c r="BE109" s="371"/>
      <c r="BF109" s="371"/>
      <c r="BG109" s="371"/>
      <c r="BH109" s="371"/>
      <c r="BI109" s="371"/>
      <c r="BJ109" s="371"/>
    </row>
    <row r="110" spans="1:62">
      <c r="A110" s="371"/>
      <c r="B110" s="371"/>
      <c r="C110" s="371"/>
      <c r="D110" s="371"/>
      <c r="E110" s="371"/>
      <c r="F110" s="371"/>
      <c r="G110" s="371"/>
      <c r="H110" s="371"/>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71"/>
      <c r="AS110" s="371"/>
      <c r="AT110" s="371"/>
      <c r="AU110" s="371"/>
      <c r="AV110" s="371"/>
      <c r="AW110" s="371"/>
      <c r="AX110" s="371"/>
      <c r="AY110" s="371"/>
      <c r="AZ110" s="371"/>
      <c r="BA110" s="371"/>
      <c r="BB110" s="371"/>
      <c r="BC110" s="371"/>
      <c r="BD110" s="371"/>
      <c r="BE110" s="371"/>
      <c r="BF110" s="371"/>
      <c r="BG110" s="371"/>
      <c r="BH110" s="371"/>
      <c r="BI110" s="371"/>
      <c r="BJ110" s="371"/>
    </row>
    <row r="111" spans="1:62">
      <c r="A111" s="371"/>
      <c r="B111" s="371"/>
      <c r="C111" s="371"/>
      <c r="D111" s="371"/>
      <c r="E111" s="371"/>
      <c r="F111" s="371"/>
      <c r="G111" s="371"/>
      <c r="H111" s="371"/>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371"/>
      <c r="AZ111" s="371"/>
      <c r="BA111" s="371"/>
      <c r="BB111" s="371"/>
      <c r="BC111" s="371"/>
      <c r="BD111" s="371"/>
      <c r="BE111" s="371"/>
      <c r="BF111" s="371"/>
      <c r="BG111" s="371"/>
      <c r="BH111" s="371"/>
      <c r="BI111" s="371"/>
      <c r="BJ111" s="371"/>
    </row>
    <row r="112" spans="1:62">
      <c r="A112" s="371"/>
      <c r="B112" s="371"/>
      <c r="C112" s="371"/>
      <c r="D112" s="371"/>
      <c r="E112" s="371"/>
      <c r="F112" s="371"/>
      <c r="G112" s="371"/>
      <c r="H112" s="371"/>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1"/>
      <c r="AZ112" s="371"/>
      <c r="BA112" s="371"/>
      <c r="BB112" s="371"/>
      <c r="BC112" s="371"/>
      <c r="BD112" s="371"/>
      <c r="BE112" s="371"/>
      <c r="BF112" s="371"/>
      <c r="BG112" s="371"/>
      <c r="BH112" s="371"/>
      <c r="BI112" s="371"/>
      <c r="BJ112" s="371"/>
    </row>
    <row r="113" spans="1:62">
      <c r="A113" s="371"/>
      <c r="B113" s="371"/>
      <c r="C113" s="371"/>
      <c r="D113" s="371"/>
      <c r="E113" s="371"/>
      <c r="F113" s="371"/>
      <c r="G113" s="371"/>
      <c r="H113" s="371"/>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1"/>
      <c r="AV113" s="371"/>
      <c r="AW113" s="371"/>
      <c r="AX113" s="371"/>
      <c r="AY113" s="371"/>
      <c r="AZ113" s="371"/>
      <c r="BA113" s="371"/>
      <c r="BB113" s="371"/>
      <c r="BC113" s="371"/>
      <c r="BD113" s="371"/>
      <c r="BE113" s="371"/>
      <c r="BF113" s="371"/>
      <c r="BG113" s="371"/>
      <c r="BH113" s="371"/>
      <c r="BI113" s="371"/>
      <c r="BJ113" s="371"/>
    </row>
    <row r="114" spans="1:62">
      <c r="A114" s="371"/>
      <c r="B114" s="371"/>
      <c r="C114" s="371"/>
      <c r="D114" s="371"/>
      <c r="E114" s="371"/>
      <c r="F114" s="371"/>
      <c r="G114" s="371"/>
      <c r="H114" s="371"/>
      <c r="I114" s="371"/>
      <c r="J114" s="371"/>
      <c r="K114" s="371"/>
      <c r="L114" s="371"/>
      <c r="M114" s="371"/>
      <c r="N114" s="371"/>
      <c r="O114" s="371"/>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371"/>
      <c r="BE114" s="371"/>
      <c r="BF114" s="371"/>
      <c r="BG114" s="371"/>
      <c r="BH114" s="371"/>
      <c r="BI114" s="371"/>
      <c r="BJ114" s="371"/>
    </row>
    <row r="115" spans="1:62">
      <c r="A115" s="371"/>
      <c r="B115" s="371"/>
      <c r="C115" s="371"/>
      <c r="D115" s="371"/>
      <c r="E115" s="371"/>
      <c r="F115" s="371"/>
      <c r="G115" s="371"/>
      <c r="H115" s="371"/>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371"/>
      <c r="BA115" s="371"/>
      <c r="BB115" s="371"/>
      <c r="BC115" s="371"/>
      <c r="BD115" s="371"/>
      <c r="BE115" s="371"/>
      <c r="BF115" s="371"/>
      <c r="BG115" s="371"/>
      <c r="BH115" s="371"/>
      <c r="BI115" s="371"/>
      <c r="BJ115" s="371"/>
    </row>
    <row r="116" spans="1:62">
      <c r="A116" s="371"/>
      <c r="B116" s="371"/>
      <c r="C116" s="371"/>
      <c r="D116" s="371"/>
      <c r="E116" s="371"/>
      <c r="F116" s="371"/>
      <c r="G116" s="371"/>
      <c r="H116" s="371"/>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371"/>
      <c r="BA116" s="371"/>
      <c r="BB116" s="371"/>
      <c r="BC116" s="371"/>
      <c r="BD116" s="371"/>
      <c r="BE116" s="371"/>
      <c r="BF116" s="371"/>
      <c r="BG116" s="371"/>
      <c r="BH116" s="371"/>
      <c r="BI116" s="371"/>
      <c r="BJ116" s="371"/>
    </row>
    <row r="117" spans="1:62">
      <c r="A117" s="371"/>
      <c r="B117" s="371"/>
      <c r="C117" s="371"/>
      <c r="D117" s="371"/>
      <c r="E117" s="371"/>
      <c r="F117" s="371"/>
      <c r="G117" s="371"/>
      <c r="H117" s="371"/>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71"/>
      <c r="AS117" s="371"/>
      <c r="AT117" s="371"/>
      <c r="AU117" s="371"/>
      <c r="AV117" s="371"/>
      <c r="AW117" s="371"/>
      <c r="AX117" s="371"/>
      <c r="AY117" s="371"/>
      <c r="AZ117" s="371"/>
      <c r="BA117" s="371"/>
      <c r="BB117" s="371"/>
      <c r="BC117" s="371"/>
      <c r="BD117" s="371"/>
      <c r="BE117" s="371"/>
      <c r="BF117" s="371"/>
      <c r="BG117" s="371"/>
      <c r="BH117" s="371"/>
      <c r="BI117" s="371"/>
      <c r="BJ117" s="371"/>
    </row>
    <row r="118" spans="1:62">
      <c r="A118" s="371"/>
      <c r="B118" s="371"/>
      <c r="C118" s="371"/>
      <c r="D118" s="371"/>
      <c r="E118" s="371"/>
      <c r="F118" s="371"/>
      <c r="G118" s="371"/>
      <c r="H118" s="371"/>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71"/>
      <c r="AS118" s="371"/>
      <c r="AT118" s="371"/>
      <c r="AU118" s="371"/>
      <c r="AV118" s="371"/>
      <c r="AW118" s="371"/>
      <c r="AX118" s="371"/>
      <c r="AY118" s="371"/>
      <c r="AZ118" s="371"/>
      <c r="BA118" s="371"/>
      <c r="BB118" s="371"/>
      <c r="BC118" s="371"/>
      <c r="BD118" s="371"/>
      <c r="BE118" s="371"/>
      <c r="BF118" s="371"/>
      <c r="BG118" s="371"/>
      <c r="BH118" s="371"/>
      <c r="BI118" s="371"/>
      <c r="BJ118" s="371"/>
    </row>
    <row r="119" spans="1:62">
      <c r="A119" s="371"/>
      <c r="B119" s="371"/>
      <c r="C119" s="371"/>
      <c r="D119" s="371"/>
      <c r="E119" s="371"/>
      <c r="F119" s="371"/>
      <c r="G119" s="371"/>
      <c r="H119" s="371"/>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371"/>
      <c r="BH119" s="371"/>
      <c r="BI119" s="371"/>
      <c r="BJ119" s="371"/>
    </row>
    <row r="120" spans="1:62">
      <c r="A120" s="371"/>
      <c r="B120" s="371"/>
      <c r="C120" s="371"/>
      <c r="D120" s="371"/>
      <c r="E120" s="371"/>
      <c r="F120" s="371"/>
      <c r="G120" s="371"/>
      <c r="H120" s="371"/>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c r="AN120" s="371"/>
      <c r="AO120" s="371"/>
      <c r="AP120" s="371"/>
      <c r="AQ120" s="371"/>
      <c r="AR120" s="371"/>
      <c r="AS120" s="371"/>
      <c r="AT120" s="371"/>
      <c r="AU120" s="371"/>
      <c r="AV120" s="371"/>
      <c r="AW120" s="371"/>
      <c r="AX120" s="371"/>
      <c r="AY120" s="371"/>
      <c r="AZ120" s="371"/>
      <c r="BA120" s="371"/>
      <c r="BB120" s="371"/>
      <c r="BC120" s="371"/>
      <c r="BD120" s="371"/>
      <c r="BE120" s="371"/>
      <c r="BF120" s="371"/>
      <c r="BG120" s="371"/>
      <c r="BH120" s="371"/>
      <c r="BI120" s="371"/>
      <c r="BJ120" s="371"/>
    </row>
    <row r="121" spans="1:62">
      <c r="A121" s="371"/>
      <c r="B121" s="371"/>
      <c r="C121" s="371"/>
      <c r="D121" s="371"/>
      <c r="E121" s="371"/>
      <c r="F121" s="371"/>
      <c r="G121" s="371"/>
      <c r="H121" s="371"/>
      <c r="I121" s="371"/>
      <c r="J121" s="371"/>
      <c r="K121" s="371"/>
      <c r="L121" s="371"/>
      <c r="M121" s="371"/>
      <c r="N121" s="371"/>
      <c r="O121" s="371"/>
      <c r="P121" s="371"/>
      <c r="Q121" s="371"/>
      <c r="R121" s="371"/>
      <c r="S121" s="371"/>
      <c r="T121" s="371"/>
      <c r="U121" s="371"/>
      <c r="V121" s="371"/>
      <c r="W121" s="371"/>
      <c r="X121" s="371"/>
      <c r="Y121" s="371"/>
      <c r="Z121" s="371"/>
      <c r="AA121" s="371"/>
      <c r="AB121" s="371"/>
      <c r="AC121" s="371"/>
      <c r="AD121" s="371"/>
      <c r="AE121" s="371"/>
      <c r="AF121" s="371"/>
      <c r="AG121" s="371"/>
      <c r="AH121" s="371"/>
      <c r="AI121" s="371"/>
      <c r="AJ121" s="371"/>
      <c r="AK121" s="371"/>
      <c r="AL121" s="371"/>
      <c r="AM121" s="371"/>
      <c r="AN121" s="371"/>
      <c r="AO121" s="371"/>
      <c r="AP121" s="371"/>
      <c r="AQ121" s="371"/>
      <c r="AR121" s="371"/>
      <c r="AS121" s="371"/>
      <c r="AT121" s="371"/>
      <c r="AU121" s="371"/>
      <c r="AV121" s="371"/>
      <c r="AW121" s="371"/>
      <c r="AX121" s="371"/>
      <c r="AY121" s="371"/>
      <c r="AZ121" s="371"/>
      <c r="BA121" s="371"/>
      <c r="BB121" s="371"/>
      <c r="BC121" s="371"/>
      <c r="BD121" s="371"/>
      <c r="BE121" s="371"/>
      <c r="BF121" s="371"/>
      <c r="BG121" s="371"/>
      <c r="BH121" s="371"/>
      <c r="BI121" s="371"/>
      <c r="BJ121" s="371"/>
    </row>
    <row r="122" spans="1:62">
      <c r="A122" s="371"/>
      <c r="B122" s="371"/>
      <c r="C122" s="371"/>
      <c r="D122" s="371"/>
      <c r="E122" s="371"/>
      <c r="F122" s="371"/>
      <c r="G122" s="371"/>
      <c r="H122" s="371"/>
      <c r="I122" s="371"/>
      <c r="J122" s="371"/>
      <c r="K122" s="371"/>
      <c r="L122" s="371"/>
      <c r="M122" s="371"/>
      <c r="N122" s="371"/>
      <c r="O122" s="371"/>
      <c r="P122" s="371"/>
      <c r="Q122" s="371"/>
      <c r="R122" s="371"/>
      <c r="S122" s="371"/>
      <c r="T122" s="371"/>
      <c r="U122" s="371"/>
      <c r="V122" s="371"/>
      <c r="W122" s="371"/>
      <c r="X122" s="371"/>
      <c r="Y122" s="371"/>
      <c r="Z122" s="371"/>
      <c r="AA122" s="371"/>
      <c r="AB122" s="371"/>
      <c r="AC122" s="371"/>
      <c r="AD122" s="371"/>
      <c r="AE122" s="371"/>
      <c r="AF122" s="371"/>
      <c r="AG122" s="371"/>
      <c r="AH122" s="371"/>
      <c r="AI122" s="371"/>
      <c r="AJ122" s="371"/>
      <c r="AK122" s="371"/>
      <c r="AL122" s="371"/>
      <c r="AM122" s="371"/>
      <c r="AN122" s="371"/>
      <c r="AO122" s="371"/>
      <c r="AP122" s="371"/>
      <c r="AQ122" s="371"/>
      <c r="AR122" s="371"/>
      <c r="AS122" s="371"/>
      <c r="AT122" s="371"/>
      <c r="AU122" s="371"/>
      <c r="AV122" s="371"/>
      <c r="AW122" s="371"/>
      <c r="AX122" s="371"/>
      <c r="AY122" s="371"/>
      <c r="AZ122" s="371"/>
      <c r="BA122" s="371"/>
      <c r="BB122" s="371"/>
      <c r="BC122" s="371"/>
      <c r="BD122" s="371"/>
      <c r="BE122" s="371"/>
      <c r="BF122" s="371"/>
      <c r="BG122" s="371"/>
      <c r="BH122" s="371"/>
      <c r="BI122" s="371"/>
      <c r="BJ122" s="371"/>
    </row>
    <row r="123" spans="1:62">
      <c r="A123" s="371"/>
      <c r="B123" s="371"/>
      <c r="C123" s="371"/>
      <c r="D123" s="371"/>
      <c r="E123" s="371"/>
      <c r="F123" s="371"/>
      <c r="G123" s="371"/>
      <c r="H123" s="371"/>
      <c r="I123" s="371"/>
      <c r="J123" s="371"/>
      <c r="K123" s="371"/>
      <c r="L123" s="371"/>
      <c r="M123" s="371"/>
      <c r="N123" s="371"/>
      <c r="O123" s="371"/>
      <c r="P123" s="371"/>
      <c r="Q123" s="371"/>
      <c r="R123" s="371"/>
      <c r="S123" s="371"/>
      <c r="T123" s="371"/>
      <c r="U123" s="371"/>
      <c r="V123" s="371"/>
      <c r="W123" s="371"/>
      <c r="X123" s="371"/>
      <c r="Y123" s="371"/>
      <c r="Z123" s="371"/>
      <c r="AA123" s="371"/>
      <c r="AB123" s="371"/>
      <c r="AC123" s="371"/>
      <c r="AD123" s="371"/>
      <c r="AE123" s="371"/>
      <c r="AF123" s="371"/>
      <c r="AG123" s="371"/>
      <c r="AH123" s="371"/>
      <c r="AI123" s="371"/>
      <c r="AJ123" s="371"/>
      <c r="AK123" s="371"/>
      <c r="AL123" s="371"/>
      <c r="AM123" s="371"/>
      <c r="AN123" s="371"/>
      <c r="AO123" s="371"/>
      <c r="AP123" s="371"/>
      <c r="AQ123" s="371"/>
      <c r="AR123" s="371"/>
      <c r="AS123" s="371"/>
      <c r="AT123" s="371"/>
      <c r="AU123" s="371"/>
      <c r="AV123" s="371"/>
      <c r="AW123" s="371"/>
      <c r="AX123" s="371"/>
      <c r="AY123" s="371"/>
      <c r="AZ123" s="371"/>
      <c r="BA123" s="371"/>
      <c r="BB123" s="371"/>
      <c r="BC123" s="371"/>
      <c r="BD123" s="371"/>
      <c r="BE123" s="371"/>
      <c r="BF123" s="371"/>
      <c r="BG123" s="371"/>
      <c r="BH123" s="371"/>
      <c r="BI123" s="371"/>
      <c r="BJ123" s="371"/>
    </row>
    <row r="124" spans="1:62">
      <c r="A124" s="371"/>
      <c r="B124" s="371"/>
      <c r="C124" s="371"/>
      <c r="D124" s="371"/>
      <c r="E124" s="371"/>
      <c r="F124" s="371"/>
      <c r="G124" s="371"/>
      <c r="H124" s="371"/>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371"/>
      <c r="AJ124" s="371"/>
      <c r="AK124" s="371"/>
      <c r="AL124" s="371"/>
      <c r="AM124" s="371"/>
      <c r="AN124" s="371"/>
      <c r="AO124" s="371"/>
      <c r="AP124" s="371"/>
      <c r="AQ124" s="371"/>
      <c r="AR124" s="371"/>
      <c r="AS124" s="371"/>
      <c r="AT124" s="371"/>
      <c r="AU124" s="371"/>
      <c r="AV124" s="371"/>
      <c r="AW124" s="371"/>
      <c r="AX124" s="371"/>
      <c r="AY124" s="371"/>
      <c r="AZ124" s="371"/>
      <c r="BA124" s="371"/>
      <c r="BB124" s="371"/>
      <c r="BC124" s="371"/>
      <c r="BD124" s="371"/>
      <c r="BE124" s="371"/>
      <c r="BF124" s="371"/>
      <c r="BG124" s="371"/>
      <c r="BH124" s="371"/>
      <c r="BI124" s="371"/>
      <c r="BJ124" s="371"/>
    </row>
    <row r="125" spans="1:62">
      <c r="A125" s="371"/>
      <c r="B125" s="371"/>
      <c r="C125" s="371"/>
      <c r="D125" s="371"/>
      <c r="E125" s="371"/>
      <c r="F125" s="371"/>
      <c r="G125" s="371"/>
      <c r="H125" s="371"/>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c r="AN125" s="371"/>
      <c r="AO125" s="371"/>
      <c r="AP125" s="371"/>
      <c r="AQ125" s="371"/>
      <c r="AR125" s="371"/>
      <c r="AS125" s="371"/>
      <c r="AT125" s="371"/>
      <c r="AU125" s="371"/>
      <c r="AV125" s="371"/>
      <c r="AW125" s="371"/>
      <c r="AX125" s="371"/>
      <c r="AY125" s="371"/>
      <c r="AZ125" s="371"/>
      <c r="BA125" s="371"/>
      <c r="BB125" s="371"/>
      <c r="BC125" s="371"/>
      <c r="BD125" s="371"/>
      <c r="BE125" s="371"/>
      <c r="BF125" s="371"/>
      <c r="BG125" s="371"/>
      <c r="BH125" s="371"/>
      <c r="BI125" s="371"/>
      <c r="BJ125" s="371"/>
    </row>
    <row r="126" spans="1:62">
      <c r="A126" s="371"/>
      <c r="B126" s="371"/>
      <c r="C126" s="371"/>
      <c r="D126" s="371"/>
      <c r="E126" s="371"/>
      <c r="F126" s="371"/>
      <c r="G126" s="371"/>
      <c r="H126" s="371"/>
      <c r="I126" s="371"/>
      <c r="J126" s="371"/>
      <c r="K126" s="371"/>
      <c r="L126" s="371"/>
      <c r="M126" s="371"/>
      <c r="N126" s="371"/>
      <c r="O126" s="371"/>
      <c r="P126" s="371"/>
      <c r="Q126" s="371"/>
      <c r="R126" s="371"/>
      <c r="S126" s="371"/>
      <c r="T126" s="371"/>
      <c r="U126" s="371"/>
      <c r="V126" s="371"/>
      <c r="W126" s="371"/>
      <c r="X126" s="371"/>
      <c r="Y126" s="371"/>
      <c r="Z126" s="371"/>
      <c r="AA126" s="371"/>
      <c r="AB126" s="371"/>
      <c r="AC126" s="371"/>
      <c r="AD126" s="371"/>
      <c r="AE126" s="371"/>
      <c r="AF126" s="371"/>
      <c r="AG126" s="371"/>
      <c r="AH126" s="371"/>
      <c r="AI126" s="371"/>
      <c r="AJ126" s="371"/>
      <c r="AK126" s="371"/>
      <c r="AL126" s="371"/>
      <c r="AM126" s="371"/>
      <c r="AN126" s="371"/>
      <c r="AO126" s="371"/>
      <c r="AP126" s="371"/>
      <c r="AQ126" s="371"/>
      <c r="AR126" s="371"/>
      <c r="AS126" s="371"/>
      <c r="AT126" s="371"/>
      <c r="AU126" s="371"/>
      <c r="AV126" s="371"/>
      <c r="AW126" s="371"/>
      <c r="AX126" s="371"/>
      <c r="AY126" s="371"/>
      <c r="AZ126" s="371"/>
      <c r="BA126" s="371"/>
      <c r="BB126" s="371"/>
      <c r="BC126" s="371"/>
      <c r="BD126" s="371"/>
      <c r="BE126" s="371"/>
      <c r="BF126" s="371"/>
      <c r="BG126" s="371"/>
      <c r="BH126" s="371"/>
      <c r="BI126" s="371"/>
      <c r="BJ126" s="371"/>
    </row>
    <row r="127" spans="1:62">
      <c r="A127" s="371"/>
      <c r="B127" s="371"/>
      <c r="C127" s="371"/>
      <c r="D127" s="371"/>
      <c r="E127" s="371"/>
      <c r="F127" s="371"/>
      <c r="G127" s="371"/>
      <c r="H127" s="371"/>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1"/>
      <c r="AZ127" s="371"/>
      <c r="BA127" s="371"/>
      <c r="BB127" s="371"/>
      <c r="BC127" s="371"/>
      <c r="BD127" s="371"/>
      <c r="BE127" s="371"/>
      <c r="BF127" s="371"/>
      <c r="BG127" s="371"/>
      <c r="BH127" s="371"/>
      <c r="BI127" s="371"/>
      <c r="BJ127" s="371"/>
    </row>
    <row r="128" spans="1:62">
      <c r="A128" s="371"/>
      <c r="B128" s="371"/>
      <c r="C128" s="371"/>
      <c r="D128" s="371"/>
      <c r="E128" s="371"/>
      <c r="F128" s="371"/>
      <c r="G128" s="371"/>
      <c r="H128" s="371"/>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c r="AN128" s="371"/>
      <c r="AO128" s="371"/>
      <c r="AP128" s="371"/>
      <c r="AQ128" s="371"/>
      <c r="AR128" s="371"/>
      <c r="AS128" s="371"/>
      <c r="AT128" s="371"/>
      <c r="AU128" s="371"/>
      <c r="AV128" s="371"/>
      <c r="AW128" s="371"/>
      <c r="AX128" s="371"/>
      <c r="AY128" s="371"/>
      <c r="AZ128" s="371"/>
      <c r="BA128" s="371"/>
      <c r="BB128" s="371"/>
      <c r="BC128" s="371"/>
      <c r="BD128" s="371"/>
      <c r="BE128" s="371"/>
      <c r="BF128" s="371"/>
      <c r="BG128" s="371"/>
      <c r="BH128" s="371"/>
      <c r="BI128" s="371"/>
      <c r="BJ128" s="371"/>
    </row>
    <row r="129" spans="1:62">
      <c r="A129" s="371"/>
      <c r="B129" s="371"/>
      <c r="C129" s="371"/>
      <c r="D129" s="371"/>
      <c r="E129" s="371"/>
      <c r="F129" s="371"/>
      <c r="G129" s="371"/>
      <c r="H129" s="371"/>
      <c r="I129" s="371"/>
      <c r="J129" s="371"/>
      <c r="K129" s="371"/>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1"/>
      <c r="AW129" s="371"/>
      <c r="AX129" s="371"/>
      <c r="AY129" s="371"/>
      <c r="AZ129" s="371"/>
      <c r="BA129" s="371"/>
      <c r="BB129" s="371"/>
      <c r="BC129" s="371"/>
      <c r="BD129" s="371"/>
      <c r="BE129" s="371"/>
      <c r="BF129" s="371"/>
      <c r="BG129" s="371"/>
      <c r="BH129" s="371"/>
      <c r="BI129" s="371"/>
      <c r="BJ129" s="371"/>
    </row>
    <row r="130" spans="1:62">
      <c r="A130" s="371"/>
      <c r="B130" s="371"/>
      <c r="C130" s="371"/>
      <c r="D130" s="371"/>
      <c r="E130" s="371"/>
      <c r="F130" s="371"/>
      <c r="G130" s="371"/>
      <c r="H130" s="371"/>
      <c r="I130" s="371"/>
      <c r="J130" s="371"/>
      <c r="K130" s="371"/>
      <c r="L130" s="371"/>
      <c r="M130" s="371"/>
      <c r="N130" s="371"/>
      <c r="O130" s="371"/>
      <c r="P130" s="371"/>
      <c r="Q130" s="371"/>
      <c r="R130" s="371"/>
      <c r="S130" s="371"/>
      <c r="T130" s="371"/>
      <c r="U130" s="371"/>
      <c r="V130" s="371"/>
      <c r="W130" s="371"/>
      <c r="X130" s="371"/>
      <c r="Y130" s="371"/>
      <c r="Z130" s="371"/>
      <c r="AA130" s="371"/>
      <c r="AB130" s="371"/>
      <c r="AC130" s="371"/>
      <c r="AD130" s="371"/>
      <c r="AE130" s="371"/>
      <c r="AF130" s="371"/>
      <c r="AG130" s="371"/>
      <c r="AH130" s="371"/>
      <c r="AI130" s="371"/>
      <c r="AJ130" s="371"/>
      <c r="AK130" s="371"/>
      <c r="AL130" s="371"/>
      <c r="AM130" s="371"/>
      <c r="AN130" s="371"/>
      <c r="AO130" s="371"/>
      <c r="AP130" s="371"/>
      <c r="AQ130" s="371"/>
      <c r="AR130" s="371"/>
      <c r="AS130" s="371"/>
      <c r="AT130" s="371"/>
      <c r="AU130" s="371"/>
      <c r="AV130" s="371"/>
      <c r="AW130" s="371"/>
      <c r="AX130" s="371"/>
      <c r="AY130" s="371"/>
      <c r="AZ130" s="371"/>
      <c r="BA130" s="371"/>
      <c r="BB130" s="371"/>
      <c r="BC130" s="371"/>
      <c r="BD130" s="371"/>
      <c r="BE130" s="371"/>
      <c r="BF130" s="371"/>
      <c r="BG130" s="371"/>
      <c r="BH130" s="371"/>
      <c r="BI130" s="371"/>
      <c r="BJ130" s="371"/>
    </row>
    <row r="131" spans="1:62">
      <c r="A131" s="371"/>
      <c r="B131" s="371"/>
      <c r="C131" s="371"/>
      <c r="D131" s="371"/>
      <c r="E131" s="371"/>
      <c r="F131" s="371"/>
      <c r="G131" s="371"/>
      <c r="H131" s="371"/>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1"/>
      <c r="BA131" s="371"/>
      <c r="BB131" s="371"/>
      <c r="BC131" s="371"/>
      <c r="BD131" s="371"/>
      <c r="BE131" s="371"/>
      <c r="BF131" s="371"/>
      <c r="BG131" s="371"/>
      <c r="BH131" s="371"/>
      <c r="BI131" s="371"/>
      <c r="BJ131" s="371"/>
    </row>
    <row r="132" spans="1:62">
      <c r="A132" s="371"/>
      <c r="B132" s="371"/>
      <c r="C132" s="371"/>
      <c r="D132" s="371"/>
      <c r="E132" s="371"/>
      <c r="F132" s="371"/>
      <c r="G132" s="371"/>
      <c r="H132" s="371"/>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c r="AN132" s="371"/>
      <c r="AO132" s="371"/>
      <c r="AP132" s="371"/>
      <c r="AQ132" s="371"/>
      <c r="AR132" s="371"/>
      <c r="AS132" s="371"/>
      <c r="AT132" s="371"/>
      <c r="AU132" s="371"/>
      <c r="AV132" s="371"/>
      <c r="AW132" s="371"/>
      <c r="AX132" s="371"/>
      <c r="AY132" s="371"/>
      <c r="AZ132" s="371"/>
      <c r="BA132" s="371"/>
      <c r="BB132" s="371"/>
      <c r="BC132" s="371"/>
      <c r="BD132" s="371"/>
      <c r="BE132" s="371"/>
      <c r="BF132" s="371"/>
      <c r="BG132" s="371"/>
      <c r="BH132" s="371"/>
      <c r="BI132" s="371"/>
      <c r="BJ132" s="371"/>
    </row>
    <row r="133" spans="1:62">
      <c r="A133" s="371"/>
      <c r="B133" s="371"/>
      <c r="C133" s="371"/>
      <c r="D133" s="371"/>
      <c r="E133" s="371"/>
      <c r="F133" s="371"/>
      <c r="G133" s="371"/>
      <c r="H133" s="371"/>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c r="AN133" s="371"/>
      <c r="AO133" s="371"/>
      <c r="AP133" s="371"/>
      <c r="AQ133" s="371"/>
      <c r="AR133" s="371"/>
      <c r="AS133" s="371"/>
      <c r="AT133" s="371"/>
      <c r="AU133" s="371"/>
      <c r="AV133" s="371"/>
      <c r="AW133" s="371"/>
      <c r="AX133" s="371"/>
      <c r="AY133" s="371"/>
      <c r="AZ133" s="371"/>
      <c r="BA133" s="371"/>
      <c r="BB133" s="371"/>
      <c r="BC133" s="371"/>
      <c r="BD133" s="371"/>
      <c r="BE133" s="371"/>
      <c r="BF133" s="371"/>
      <c r="BG133" s="371"/>
      <c r="BH133" s="371"/>
      <c r="BI133" s="371"/>
      <c r="BJ133" s="371"/>
    </row>
    <row r="134" spans="1:62">
      <c r="A134" s="371"/>
      <c r="B134" s="371"/>
      <c r="C134" s="371"/>
      <c r="D134" s="371"/>
      <c r="E134" s="371"/>
      <c r="F134" s="371"/>
      <c r="G134" s="371"/>
      <c r="H134" s="371"/>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1"/>
      <c r="AY134" s="371"/>
      <c r="AZ134" s="371"/>
      <c r="BA134" s="371"/>
      <c r="BB134" s="371"/>
      <c r="BC134" s="371"/>
      <c r="BD134" s="371"/>
      <c r="BE134" s="371"/>
      <c r="BF134" s="371"/>
      <c r="BG134" s="371"/>
      <c r="BH134" s="371"/>
      <c r="BI134" s="371"/>
      <c r="BJ134" s="371"/>
    </row>
    <row r="135" spans="1:62">
      <c r="A135" s="371"/>
      <c r="B135" s="371"/>
      <c r="C135" s="371"/>
      <c r="D135" s="371"/>
      <c r="E135" s="371"/>
      <c r="F135" s="371"/>
      <c r="G135" s="371"/>
      <c r="H135" s="371"/>
      <c r="I135" s="371"/>
      <c r="J135" s="371"/>
      <c r="K135" s="371"/>
      <c r="L135" s="371"/>
      <c r="M135" s="371"/>
      <c r="N135" s="371"/>
      <c r="O135" s="371"/>
      <c r="P135" s="371"/>
      <c r="Q135" s="371"/>
      <c r="R135" s="371"/>
      <c r="S135" s="371"/>
      <c r="T135" s="371"/>
      <c r="U135" s="371"/>
      <c r="V135" s="371"/>
      <c r="W135" s="371"/>
      <c r="X135" s="371"/>
      <c r="Y135" s="371"/>
      <c r="Z135" s="371"/>
      <c r="AA135" s="371"/>
      <c r="AB135" s="371"/>
      <c r="AC135" s="371"/>
      <c r="AD135" s="371"/>
      <c r="AE135" s="371"/>
      <c r="AF135" s="371"/>
      <c r="AG135" s="371"/>
      <c r="AH135" s="371"/>
      <c r="AI135" s="371"/>
      <c r="AJ135" s="371"/>
      <c r="AK135" s="371"/>
      <c r="AL135" s="371"/>
      <c r="AM135" s="371"/>
      <c r="AN135" s="371"/>
      <c r="AO135" s="371"/>
      <c r="AP135" s="371"/>
      <c r="AQ135" s="371"/>
      <c r="AR135" s="371"/>
      <c r="AS135" s="371"/>
      <c r="AT135" s="371"/>
      <c r="AU135" s="371"/>
      <c r="AV135" s="371"/>
      <c r="AW135" s="371"/>
      <c r="AX135" s="371"/>
      <c r="AY135" s="371"/>
      <c r="AZ135" s="371"/>
      <c r="BA135" s="371"/>
      <c r="BB135" s="371"/>
      <c r="BC135" s="371"/>
      <c r="BD135" s="371"/>
      <c r="BE135" s="371"/>
      <c r="BF135" s="371"/>
      <c r="BG135" s="371"/>
      <c r="BH135" s="371"/>
      <c r="BI135" s="371"/>
      <c r="BJ135" s="371"/>
    </row>
    <row r="136" spans="1:62">
      <c r="A136" s="371"/>
      <c r="B136" s="371"/>
      <c r="C136" s="371"/>
      <c r="D136" s="371"/>
      <c r="E136" s="371"/>
      <c r="F136" s="371"/>
      <c r="G136" s="371"/>
      <c r="H136" s="371"/>
      <c r="I136" s="371"/>
      <c r="J136" s="371"/>
      <c r="K136" s="371"/>
      <c r="L136" s="371"/>
      <c r="M136" s="371"/>
      <c r="N136" s="371"/>
      <c r="O136" s="371"/>
      <c r="P136" s="371"/>
      <c r="Q136" s="371"/>
      <c r="R136" s="371"/>
      <c r="S136" s="371"/>
      <c r="T136" s="371"/>
      <c r="U136" s="371"/>
      <c r="V136" s="371"/>
      <c r="W136" s="371"/>
      <c r="X136" s="371"/>
      <c r="Y136" s="371"/>
      <c r="Z136" s="371"/>
      <c r="AA136" s="371"/>
      <c r="AB136" s="371"/>
      <c r="AC136" s="371"/>
      <c r="AD136" s="371"/>
      <c r="AE136" s="371"/>
      <c r="AF136" s="371"/>
      <c r="AG136" s="371"/>
      <c r="AH136" s="371"/>
      <c r="AI136" s="371"/>
      <c r="AJ136" s="371"/>
      <c r="AK136" s="371"/>
      <c r="AL136" s="371"/>
      <c r="AM136" s="371"/>
      <c r="AN136" s="371"/>
      <c r="AO136" s="371"/>
      <c r="AP136" s="371"/>
      <c r="AQ136" s="371"/>
      <c r="AR136" s="371"/>
      <c r="AS136" s="371"/>
      <c r="AT136" s="371"/>
      <c r="AU136" s="371"/>
      <c r="AV136" s="371"/>
      <c r="AW136" s="371"/>
      <c r="AX136" s="371"/>
      <c r="AY136" s="371"/>
      <c r="AZ136" s="371"/>
      <c r="BA136" s="371"/>
      <c r="BB136" s="371"/>
      <c r="BC136" s="371"/>
      <c r="BD136" s="371"/>
      <c r="BE136" s="371"/>
      <c r="BF136" s="371"/>
      <c r="BG136" s="371"/>
      <c r="BH136" s="371"/>
      <c r="BI136" s="371"/>
      <c r="BJ136" s="371"/>
    </row>
    <row r="137" spans="1:62">
      <c r="A137" s="371"/>
      <c r="B137" s="371"/>
      <c r="C137" s="371"/>
      <c r="D137" s="371"/>
      <c r="E137" s="371"/>
      <c r="F137" s="371"/>
      <c r="G137" s="371"/>
      <c r="H137" s="371"/>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c r="AN137" s="371"/>
      <c r="AO137" s="371"/>
      <c r="AP137" s="371"/>
      <c r="AQ137" s="371"/>
      <c r="AR137" s="371"/>
      <c r="AS137" s="371"/>
      <c r="AT137" s="371"/>
      <c r="AU137" s="371"/>
      <c r="AV137" s="371"/>
      <c r="AW137" s="371"/>
      <c r="AX137" s="371"/>
      <c r="AY137" s="371"/>
      <c r="AZ137" s="371"/>
      <c r="BA137" s="371"/>
      <c r="BB137" s="371"/>
      <c r="BC137" s="371"/>
      <c r="BD137" s="371"/>
      <c r="BE137" s="371"/>
      <c r="BF137" s="371"/>
      <c r="BG137" s="371"/>
      <c r="BH137" s="371"/>
      <c r="BI137" s="371"/>
      <c r="BJ137" s="371"/>
    </row>
    <row r="138" spans="1:62">
      <c r="A138" s="371"/>
      <c r="B138" s="371"/>
      <c r="C138" s="371"/>
      <c r="D138" s="371"/>
      <c r="E138" s="371"/>
      <c r="F138" s="371"/>
      <c r="G138" s="371"/>
      <c r="H138" s="371"/>
      <c r="I138" s="371"/>
      <c r="J138" s="371"/>
      <c r="K138" s="371"/>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371"/>
      <c r="AY138" s="371"/>
      <c r="AZ138" s="371"/>
      <c r="BA138" s="371"/>
      <c r="BB138" s="371"/>
      <c r="BC138" s="371"/>
      <c r="BD138" s="371"/>
      <c r="BE138" s="371"/>
      <c r="BF138" s="371"/>
      <c r="BG138" s="371"/>
      <c r="BH138" s="371"/>
      <c r="BI138" s="371"/>
      <c r="BJ138" s="371"/>
    </row>
    <row r="139" spans="1:62">
      <c r="A139" s="371"/>
      <c r="B139" s="371"/>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c r="AN139" s="371"/>
      <c r="AO139" s="371"/>
      <c r="AP139" s="371"/>
      <c r="AQ139" s="371"/>
      <c r="AR139" s="371"/>
      <c r="AS139" s="371"/>
      <c r="AT139" s="371"/>
      <c r="AU139" s="371"/>
      <c r="AV139" s="371"/>
      <c r="AW139" s="371"/>
      <c r="AX139" s="371"/>
      <c r="AY139" s="371"/>
      <c r="AZ139" s="371"/>
      <c r="BA139" s="371"/>
      <c r="BB139" s="371"/>
      <c r="BC139" s="371"/>
      <c r="BD139" s="371"/>
      <c r="BE139" s="371"/>
      <c r="BF139" s="371"/>
      <c r="BG139" s="371"/>
      <c r="BH139" s="371"/>
      <c r="BI139" s="371"/>
      <c r="BJ139" s="371"/>
    </row>
    <row r="140" spans="1:62">
      <c r="A140" s="371"/>
      <c r="B140" s="371"/>
      <c r="C140" s="371"/>
      <c r="D140" s="371"/>
      <c r="E140" s="371"/>
      <c r="F140" s="371"/>
      <c r="G140" s="371"/>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c r="BG140" s="371"/>
      <c r="BH140" s="371"/>
      <c r="BI140" s="371"/>
      <c r="BJ140" s="371"/>
    </row>
    <row r="141" spans="1:62">
      <c r="A141" s="371"/>
      <c r="B141" s="371"/>
      <c r="C141" s="371"/>
      <c r="D141" s="371"/>
      <c r="E141" s="371"/>
      <c r="F141" s="371"/>
      <c r="G141" s="371"/>
      <c r="H141" s="371"/>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371"/>
      <c r="AZ141" s="371"/>
      <c r="BA141" s="371"/>
      <c r="BB141" s="371"/>
      <c r="BC141" s="371"/>
      <c r="BD141" s="371"/>
      <c r="BE141" s="371"/>
      <c r="BF141" s="371"/>
      <c r="BG141" s="371"/>
      <c r="BH141" s="371"/>
      <c r="BI141" s="371"/>
      <c r="BJ141" s="371"/>
    </row>
    <row r="142" spans="1:62">
      <c r="A142" s="371"/>
      <c r="B142" s="371"/>
      <c r="C142" s="371"/>
      <c r="D142" s="371"/>
      <c r="E142" s="371"/>
      <c r="F142" s="371"/>
      <c r="G142" s="371"/>
      <c r="H142" s="371"/>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c r="AN142" s="371"/>
      <c r="AO142" s="371"/>
      <c r="AP142" s="371"/>
      <c r="AQ142" s="371"/>
      <c r="AR142" s="371"/>
      <c r="AS142" s="371"/>
      <c r="AT142" s="371"/>
      <c r="AU142" s="371"/>
      <c r="AV142" s="371"/>
      <c r="AW142" s="371"/>
      <c r="AX142" s="371"/>
      <c r="AY142" s="371"/>
      <c r="AZ142" s="371"/>
      <c r="BA142" s="371"/>
      <c r="BB142" s="371"/>
      <c r="BC142" s="371"/>
      <c r="BD142" s="371"/>
      <c r="BE142" s="371"/>
      <c r="BF142" s="371"/>
      <c r="BG142" s="371"/>
      <c r="BH142" s="371"/>
      <c r="BI142" s="371"/>
      <c r="BJ142" s="371"/>
    </row>
    <row r="143" spans="1:62">
      <c r="A143" s="371"/>
      <c r="B143" s="371"/>
      <c r="C143" s="371"/>
      <c r="D143" s="371"/>
      <c r="E143" s="371"/>
      <c r="F143" s="371"/>
      <c r="G143" s="371"/>
      <c r="H143" s="371"/>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c r="AN143" s="371"/>
      <c r="AO143" s="371"/>
      <c r="AP143" s="371"/>
      <c r="AQ143" s="371"/>
      <c r="AR143" s="371"/>
      <c r="AS143" s="371"/>
      <c r="AT143" s="371"/>
      <c r="AU143" s="371"/>
      <c r="AV143" s="371"/>
      <c r="AW143" s="371"/>
      <c r="AX143" s="371"/>
      <c r="AY143" s="371"/>
      <c r="AZ143" s="371"/>
      <c r="BA143" s="371"/>
      <c r="BB143" s="371"/>
      <c r="BC143" s="371"/>
      <c r="BD143" s="371"/>
      <c r="BE143" s="371"/>
      <c r="BF143" s="371"/>
      <c r="BG143" s="371"/>
      <c r="BH143" s="371"/>
      <c r="BI143" s="371"/>
      <c r="BJ143" s="371"/>
    </row>
    <row r="144" spans="1:62">
      <c r="A144" s="371"/>
      <c r="B144" s="371"/>
      <c r="C144" s="371"/>
      <c r="D144" s="371"/>
      <c r="E144" s="371"/>
      <c r="F144" s="371"/>
      <c r="G144" s="371"/>
      <c r="H144" s="371"/>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W144" s="371"/>
      <c r="AX144" s="371"/>
      <c r="AY144" s="371"/>
      <c r="AZ144" s="371"/>
      <c r="BA144" s="371"/>
      <c r="BB144" s="371"/>
      <c r="BC144" s="371"/>
      <c r="BD144" s="371"/>
      <c r="BE144" s="371"/>
      <c r="BF144" s="371"/>
      <c r="BG144" s="371"/>
      <c r="BH144" s="371"/>
      <c r="BI144" s="371"/>
      <c r="BJ144" s="371"/>
    </row>
    <row r="145" spans="1:62">
      <c r="A145" s="371"/>
      <c r="B145" s="371"/>
      <c r="C145" s="371"/>
      <c r="D145" s="371"/>
      <c r="E145" s="371"/>
      <c r="F145" s="371"/>
      <c r="G145" s="371"/>
      <c r="H145" s="371"/>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71"/>
      <c r="AQ145" s="371"/>
      <c r="AR145" s="371"/>
      <c r="AS145" s="371"/>
      <c r="AT145" s="371"/>
      <c r="AU145" s="371"/>
      <c r="AV145" s="371"/>
      <c r="AW145" s="371"/>
      <c r="AX145" s="371"/>
      <c r="AY145" s="371"/>
      <c r="AZ145" s="371"/>
      <c r="BA145" s="371"/>
      <c r="BB145" s="371"/>
      <c r="BC145" s="371"/>
      <c r="BD145" s="371"/>
      <c r="BE145" s="371"/>
      <c r="BF145" s="371"/>
      <c r="BG145" s="371"/>
      <c r="BH145" s="371"/>
      <c r="BI145" s="371"/>
      <c r="BJ145" s="371"/>
    </row>
    <row r="146" spans="1:62">
      <c r="A146" s="371"/>
      <c r="B146" s="371"/>
      <c r="C146" s="371"/>
      <c r="D146" s="371"/>
      <c r="E146" s="371"/>
      <c r="F146" s="371"/>
      <c r="G146" s="371"/>
      <c r="H146" s="371"/>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c r="AN146" s="371"/>
      <c r="AO146" s="371"/>
      <c r="AP146" s="371"/>
      <c r="AQ146" s="371"/>
      <c r="AR146" s="371"/>
      <c r="AS146" s="371"/>
      <c r="AT146" s="371"/>
      <c r="AU146" s="371"/>
      <c r="AV146" s="371"/>
      <c r="AW146" s="371"/>
      <c r="AX146" s="371"/>
      <c r="AY146" s="371"/>
      <c r="AZ146" s="371"/>
      <c r="BA146" s="371"/>
      <c r="BB146" s="371"/>
      <c r="BC146" s="371"/>
      <c r="BD146" s="371"/>
      <c r="BE146" s="371"/>
      <c r="BF146" s="371"/>
      <c r="BG146" s="371"/>
      <c r="BH146" s="371"/>
      <c r="BI146" s="371"/>
      <c r="BJ146" s="371"/>
    </row>
    <row r="147" spans="1:62">
      <c r="A147" s="371"/>
      <c r="B147" s="371"/>
      <c r="C147" s="371"/>
      <c r="D147" s="371"/>
      <c r="E147" s="371"/>
      <c r="F147" s="371"/>
      <c r="G147" s="371"/>
      <c r="H147" s="371"/>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71"/>
      <c r="AQ147" s="371"/>
      <c r="AR147" s="371"/>
      <c r="AS147" s="371"/>
      <c r="AT147" s="371"/>
      <c r="AU147" s="371"/>
      <c r="AV147" s="371"/>
      <c r="AW147" s="371"/>
      <c r="AX147" s="371"/>
      <c r="AY147" s="371"/>
      <c r="AZ147" s="371"/>
      <c r="BA147" s="371"/>
      <c r="BB147" s="371"/>
      <c r="BC147" s="371"/>
      <c r="BD147" s="371"/>
      <c r="BE147" s="371"/>
      <c r="BF147" s="371"/>
      <c r="BG147" s="371"/>
      <c r="BH147" s="371"/>
      <c r="BI147" s="371"/>
      <c r="BJ147" s="371"/>
    </row>
    <row r="148" spans="1:62">
      <c r="A148" s="371"/>
      <c r="B148" s="371"/>
      <c r="C148" s="371"/>
      <c r="D148" s="371"/>
      <c r="E148" s="371"/>
      <c r="F148" s="371"/>
      <c r="G148" s="371"/>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371"/>
      <c r="AL148" s="371"/>
      <c r="AM148" s="371"/>
      <c r="AN148" s="371"/>
      <c r="AO148" s="371"/>
      <c r="AP148" s="371"/>
      <c r="AQ148" s="371"/>
      <c r="AR148" s="371"/>
      <c r="AS148" s="371"/>
      <c r="AT148" s="371"/>
      <c r="AU148" s="371"/>
      <c r="AV148" s="371"/>
      <c r="AW148" s="371"/>
      <c r="AX148" s="371"/>
      <c r="AY148" s="371"/>
      <c r="AZ148" s="371"/>
      <c r="BA148" s="371"/>
      <c r="BB148" s="371"/>
      <c r="BC148" s="371"/>
      <c r="BD148" s="371"/>
      <c r="BE148" s="371"/>
      <c r="BF148" s="371"/>
      <c r="BG148" s="371"/>
      <c r="BH148" s="371"/>
      <c r="BI148" s="371"/>
      <c r="BJ148" s="371"/>
    </row>
    <row r="149" spans="1:62">
      <c r="A149" s="371"/>
      <c r="B149" s="371"/>
      <c r="C149" s="371"/>
      <c r="D149" s="371"/>
      <c r="E149" s="371"/>
      <c r="F149" s="371"/>
      <c r="G149" s="371"/>
      <c r="H149" s="371"/>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c r="AP149" s="371"/>
      <c r="AQ149" s="371"/>
      <c r="AR149" s="371"/>
      <c r="AS149" s="371"/>
      <c r="AT149" s="371"/>
      <c r="AU149" s="371"/>
      <c r="AV149" s="371"/>
      <c r="AW149" s="371"/>
      <c r="AX149" s="371"/>
      <c r="AY149" s="371"/>
      <c r="AZ149" s="371"/>
      <c r="BA149" s="371"/>
      <c r="BB149" s="371"/>
      <c r="BC149" s="371"/>
      <c r="BD149" s="371"/>
      <c r="BE149" s="371"/>
      <c r="BF149" s="371"/>
      <c r="BG149" s="371"/>
      <c r="BH149" s="371"/>
      <c r="BI149" s="371"/>
      <c r="BJ149" s="371"/>
    </row>
    <row r="150" spans="1:62">
      <c r="A150" s="371"/>
      <c r="B150" s="371"/>
      <c r="C150" s="371"/>
      <c r="D150" s="371"/>
      <c r="E150" s="371"/>
      <c r="F150" s="371"/>
      <c r="G150" s="371"/>
      <c r="H150" s="371"/>
      <c r="I150" s="371"/>
      <c r="J150" s="371"/>
      <c r="K150" s="371"/>
      <c r="L150" s="371"/>
      <c r="M150" s="371"/>
      <c r="N150" s="371"/>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1"/>
      <c r="AM150" s="371"/>
      <c r="AN150" s="371"/>
      <c r="AO150" s="371"/>
      <c r="AP150" s="371"/>
      <c r="AQ150" s="371"/>
      <c r="AR150" s="371"/>
      <c r="AS150" s="371"/>
      <c r="AT150" s="371"/>
      <c r="AU150" s="371"/>
      <c r="AV150" s="371"/>
      <c r="AW150" s="371"/>
      <c r="AX150" s="371"/>
      <c r="AY150" s="371"/>
      <c r="AZ150" s="371"/>
      <c r="BA150" s="371"/>
      <c r="BB150" s="371"/>
      <c r="BC150" s="371"/>
      <c r="BD150" s="371"/>
      <c r="BE150" s="371"/>
      <c r="BF150" s="371"/>
      <c r="BG150" s="371"/>
      <c r="BH150" s="371"/>
      <c r="BI150" s="371"/>
      <c r="BJ150" s="371"/>
    </row>
    <row r="151" spans="1:62">
      <c r="A151" s="371"/>
      <c r="B151" s="371"/>
      <c r="C151" s="371"/>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c r="AN151" s="371"/>
      <c r="AO151" s="371"/>
      <c r="AP151" s="371"/>
      <c r="AQ151" s="371"/>
      <c r="AR151" s="371"/>
      <c r="AS151" s="371"/>
      <c r="AT151" s="371"/>
      <c r="AU151" s="371"/>
      <c r="AV151" s="371"/>
      <c r="AW151" s="371"/>
      <c r="AX151" s="371"/>
      <c r="AY151" s="371"/>
      <c r="AZ151" s="371"/>
      <c r="BA151" s="371"/>
      <c r="BB151" s="371"/>
      <c r="BC151" s="371"/>
      <c r="BD151" s="371"/>
      <c r="BE151" s="371"/>
      <c r="BF151" s="371"/>
      <c r="BG151" s="371"/>
      <c r="BH151" s="371"/>
      <c r="BI151" s="371"/>
      <c r="BJ151" s="371"/>
    </row>
    <row r="152" spans="1:62">
      <c r="A152" s="371"/>
      <c r="B152" s="371"/>
      <c r="C152" s="371"/>
      <c r="D152" s="371"/>
      <c r="E152" s="371"/>
      <c r="F152" s="371"/>
      <c r="G152" s="371"/>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371"/>
      <c r="AL152" s="371"/>
      <c r="AM152" s="371"/>
      <c r="AN152" s="371"/>
      <c r="AO152" s="371"/>
      <c r="AP152" s="371"/>
      <c r="AQ152" s="371"/>
      <c r="AR152" s="371"/>
      <c r="AS152" s="371"/>
      <c r="AT152" s="371"/>
      <c r="AU152" s="371"/>
      <c r="AV152" s="371"/>
      <c r="AW152" s="371"/>
      <c r="AX152" s="371"/>
      <c r="AY152" s="371"/>
      <c r="AZ152" s="371"/>
      <c r="BA152" s="371"/>
      <c r="BB152" s="371"/>
      <c r="BC152" s="371"/>
      <c r="BD152" s="371"/>
      <c r="BE152" s="371"/>
      <c r="BF152" s="371"/>
      <c r="BG152" s="371"/>
      <c r="BH152" s="371"/>
      <c r="BI152" s="371"/>
      <c r="BJ152" s="371"/>
    </row>
    <row r="153" spans="1:62">
      <c r="A153" s="371"/>
      <c r="B153" s="371"/>
      <c r="C153" s="371"/>
      <c r="D153" s="371"/>
      <c r="E153" s="371"/>
      <c r="F153" s="371"/>
      <c r="G153" s="371"/>
      <c r="H153" s="371"/>
      <c r="I153" s="371"/>
      <c r="J153" s="371"/>
      <c r="K153" s="371"/>
      <c r="L153" s="371"/>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371"/>
      <c r="AL153" s="371"/>
      <c r="AM153" s="371"/>
      <c r="AN153" s="371"/>
      <c r="AO153" s="371"/>
      <c r="AP153" s="371"/>
      <c r="AQ153" s="371"/>
      <c r="AR153" s="371"/>
      <c r="AS153" s="371"/>
      <c r="AT153" s="371"/>
      <c r="AU153" s="371"/>
      <c r="AV153" s="371"/>
      <c r="AW153" s="371"/>
      <c r="AX153" s="371"/>
      <c r="AY153" s="371"/>
      <c r="AZ153" s="371"/>
      <c r="BA153" s="371"/>
      <c r="BB153" s="371"/>
      <c r="BC153" s="371"/>
      <c r="BD153" s="371"/>
      <c r="BE153" s="371"/>
      <c r="BF153" s="371"/>
      <c r="BG153" s="371"/>
      <c r="BH153" s="371"/>
      <c r="BI153" s="371"/>
      <c r="BJ153" s="371"/>
    </row>
    <row r="154" spans="1:62">
      <c r="A154" s="371"/>
      <c r="B154" s="371"/>
      <c r="C154" s="371"/>
      <c r="D154" s="371"/>
      <c r="E154" s="371"/>
      <c r="F154" s="371"/>
      <c r="G154" s="371"/>
      <c r="H154" s="371"/>
      <c r="I154" s="371"/>
      <c r="J154" s="371"/>
      <c r="K154" s="371"/>
      <c r="L154" s="371"/>
      <c r="M154" s="371"/>
      <c r="N154" s="371"/>
      <c r="O154" s="371"/>
      <c r="P154" s="371"/>
      <c r="Q154" s="371"/>
      <c r="R154" s="371"/>
      <c r="S154" s="371"/>
      <c r="T154" s="371"/>
      <c r="U154" s="371"/>
      <c r="V154" s="371"/>
      <c r="W154" s="371"/>
      <c r="X154" s="371"/>
      <c r="Y154" s="371"/>
      <c r="Z154" s="371"/>
      <c r="AA154" s="371"/>
      <c r="AB154" s="371"/>
      <c r="AC154" s="371"/>
      <c r="AD154" s="371"/>
      <c r="AE154" s="371"/>
      <c r="AF154" s="371"/>
      <c r="AG154" s="371"/>
      <c r="AH154" s="371"/>
      <c r="AI154" s="371"/>
      <c r="AJ154" s="371"/>
      <c r="AK154" s="371"/>
      <c r="AL154" s="371"/>
      <c r="AM154" s="371"/>
      <c r="AN154" s="371"/>
      <c r="AO154" s="371"/>
      <c r="AP154" s="371"/>
      <c r="AQ154" s="371"/>
      <c r="AR154" s="371"/>
      <c r="AS154" s="371"/>
      <c r="AT154" s="371"/>
      <c r="AU154" s="371"/>
      <c r="AV154" s="371"/>
      <c r="AW154" s="371"/>
      <c r="AX154" s="371"/>
      <c r="AY154" s="371"/>
      <c r="AZ154" s="371"/>
      <c r="BA154" s="371"/>
      <c r="BB154" s="371"/>
      <c r="BC154" s="371"/>
      <c r="BD154" s="371"/>
      <c r="BE154" s="371"/>
      <c r="BF154" s="371"/>
      <c r="BG154" s="371"/>
      <c r="BH154" s="371"/>
      <c r="BI154" s="371"/>
      <c r="BJ154" s="371"/>
    </row>
    <row r="155" spans="1:62">
      <c r="A155" s="371"/>
      <c r="B155" s="371"/>
      <c r="C155" s="371"/>
      <c r="D155" s="371"/>
      <c r="E155" s="371"/>
      <c r="F155" s="371"/>
      <c r="G155" s="371"/>
      <c r="H155" s="371"/>
      <c r="I155" s="371"/>
      <c r="J155" s="371"/>
      <c r="K155" s="371"/>
      <c r="L155" s="371"/>
      <c r="M155" s="371"/>
      <c r="N155" s="371"/>
      <c r="O155" s="371"/>
      <c r="P155" s="371"/>
      <c r="Q155" s="371"/>
      <c r="R155" s="371"/>
      <c r="S155" s="371"/>
      <c r="T155" s="371"/>
      <c r="U155" s="371"/>
      <c r="V155" s="371"/>
      <c r="W155" s="371"/>
      <c r="X155" s="371"/>
      <c r="Y155" s="371"/>
      <c r="Z155" s="371"/>
      <c r="AA155" s="371"/>
      <c r="AB155" s="371"/>
      <c r="AC155" s="371"/>
      <c r="AD155" s="371"/>
      <c r="AE155" s="371"/>
      <c r="AF155" s="371"/>
      <c r="AG155" s="371"/>
      <c r="AH155" s="371"/>
      <c r="AI155" s="371"/>
      <c r="AJ155" s="371"/>
      <c r="AK155" s="371"/>
      <c r="AL155" s="371"/>
      <c r="AM155" s="371"/>
      <c r="AN155" s="371"/>
      <c r="AO155" s="371"/>
      <c r="AP155" s="371"/>
      <c r="AQ155" s="371"/>
      <c r="AR155" s="371"/>
      <c r="AS155" s="371"/>
      <c r="AT155" s="371"/>
      <c r="AU155" s="371"/>
      <c r="AV155" s="371"/>
      <c r="AW155" s="371"/>
      <c r="AX155" s="371"/>
      <c r="AY155" s="371"/>
      <c r="AZ155" s="371"/>
      <c r="BA155" s="371"/>
      <c r="BB155" s="371"/>
      <c r="BC155" s="371"/>
      <c r="BD155" s="371"/>
      <c r="BE155" s="371"/>
      <c r="BF155" s="371"/>
      <c r="BG155" s="371"/>
      <c r="BH155" s="371"/>
      <c r="BI155" s="371"/>
      <c r="BJ155" s="371"/>
    </row>
    <row r="156" spans="1:62">
      <c r="A156" s="371"/>
      <c r="B156" s="371"/>
      <c r="C156" s="371"/>
      <c r="D156" s="371"/>
      <c r="E156" s="371"/>
      <c r="F156" s="371"/>
      <c r="G156" s="371"/>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371"/>
      <c r="AL156" s="371"/>
      <c r="AM156" s="371"/>
      <c r="AN156" s="371"/>
      <c r="AO156" s="371"/>
      <c r="AP156" s="371"/>
      <c r="AQ156" s="371"/>
      <c r="AR156" s="371"/>
      <c r="AS156" s="371"/>
      <c r="AT156" s="371"/>
      <c r="AU156" s="371"/>
      <c r="AV156" s="371"/>
      <c r="AW156" s="371"/>
      <c r="AX156" s="371"/>
      <c r="AY156" s="371"/>
      <c r="AZ156" s="371"/>
      <c r="BA156" s="371"/>
      <c r="BB156" s="371"/>
      <c r="BC156" s="371"/>
      <c r="BD156" s="371"/>
      <c r="BE156" s="371"/>
      <c r="BF156" s="371"/>
      <c r="BG156" s="371"/>
      <c r="BH156" s="371"/>
      <c r="BI156" s="371"/>
      <c r="BJ156" s="371"/>
    </row>
  </sheetData>
  <sheetProtection sheet="1" formatCells="0"/>
  <protectedRanges>
    <protectedRange sqref="G10:AE10" name="範囲1"/>
    <protectedRange sqref="G9:AE9" name="範囲1_1"/>
    <protectedRange sqref="AL9:BJ9" name="範囲1_2"/>
    <protectedRange sqref="AL10:BJ10" name="範囲1_1_2"/>
  </protectedRanges>
  <mergeCells count="28">
    <mergeCell ref="A6:E6"/>
    <mergeCell ref="A7:F7"/>
    <mergeCell ref="G6:AE6"/>
    <mergeCell ref="AM4:BA4"/>
    <mergeCell ref="AF6:AJ6"/>
    <mergeCell ref="AL6:BJ6"/>
    <mergeCell ref="AF7:AK7"/>
    <mergeCell ref="AF1:AT1"/>
    <mergeCell ref="AM3:BA3"/>
    <mergeCell ref="A1:O1"/>
    <mergeCell ref="H3:V3"/>
    <mergeCell ref="H4:V4"/>
    <mergeCell ref="AF9:AJ9"/>
    <mergeCell ref="AK9:BJ9"/>
    <mergeCell ref="A102:AE156"/>
    <mergeCell ref="AF102:BJ156"/>
    <mergeCell ref="A47:AE101"/>
    <mergeCell ref="AF47:BJ101"/>
    <mergeCell ref="AF10:AJ10"/>
    <mergeCell ref="AK10:BJ10"/>
    <mergeCell ref="A13:AE46"/>
    <mergeCell ref="AF12:AR12"/>
    <mergeCell ref="AF13:BJ46"/>
    <mergeCell ref="A12:M12"/>
    <mergeCell ref="A9:E9"/>
    <mergeCell ref="F9:AE9"/>
    <mergeCell ref="A10:E10"/>
    <mergeCell ref="F10:AE10"/>
  </mergeCells>
  <phoneticPr fontId="1"/>
  <conditionalFormatting sqref="A13">
    <cfRule type="expression" dxfId="7" priority="11">
      <formula>$A$13=""</formula>
    </cfRule>
  </conditionalFormatting>
  <conditionalFormatting sqref="A47">
    <cfRule type="expression" dxfId="6" priority="4">
      <formula>$A$13=""</formula>
    </cfRule>
  </conditionalFormatting>
  <conditionalFormatting sqref="A102">
    <cfRule type="expression" dxfId="5" priority="2">
      <formula>$A$13=""</formula>
    </cfRule>
  </conditionalFormatting>
  <conditionalFormatting sqref="AF13">
    <cfRule type="expression" dxfId="4" priority="6">
      <formula>$A$13=""</formula>
    </cfRule>
  </conditionalFormatting>
  <conditionalFormatting sqref="AF47">
    <cfRule type="expression" dxfId="3" priority="3">
      <formula>$A$13=""</formula>
    </cfRule>
  </conditionalFormatting>
  <conditionalFormatting sqref="AF102">
    <cfRule type="expression" dxfId="2" priority="1">
      <formula>$A$13=""</formula>
    </cfRule>
  </conditionalFormatting>
  <printOptions horizontalCentered="1" verticalCentered="1"/>
  <pageMargins left="1.1811023622047245" right="1.0236220472440944" top="0.70866141732283472" bottom="0.62992125984251968" header="0.31496062992125984" footer="0.31496062992125984"/>
  <pageSetup paperSize="9" orientation="portrait" r:id="rId1"/>
  <rowBreaks count="2" manualBreakCount="2">
    <brk id="46" max="61" man="1"/>
    <brk id="101" max="61" man="1"/>
  </rowBreaks>
  <colBreaks count="1" manualBreakCount="1">
    <brk id="31" max="10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8A7F8-0D93-4E3F-91E0-9CBF8E6F3BBF}">
  <sheetPr codeName="Sheet8"/>
  <dimension ref="A1:AG73"/>
  <sheetViews>
    <sheetView topLeftCell="A29" workbookViewId="0">
      <selection activeCell="J38" sqref="J38:AG38"/>
    </sheetView>
  </sheetViews>
  <sheetFormatPr defaultColWidth="9" defaultRowHeight="14.25"/>
  <cols>
    <col min="1" max="40" width="2.625" style="1" customWidth="1"/>
    <col min="41" max="16384" width="9" style="1"/>
  </cols>
  <sheetData>
    <row r="1" spans="1:33" ht="18" customHeight="1">
      <c r="A1" s="406" t="s">
        <v>83</v>
      </c>
      <c r="B1" s="407"/>
      <c r="C1" s="407"/>
      <c r="D1" s="407"/>
      <c r="E1" s="407"/>
      <c r="F1" s="407"/>
      <c r="G1" s="407"/>
      <c r="H1" s="407"/>
      <c r="I1" s="407"/>
      <c r="J1" s="407"/>
      <c r="K1" s="407"/>
      <c r="L1" s="407"/>
      <c r="M1" s="407"/>
      <c r="N1" s="407"/>
      <c r="O1" s="407"/>
      <c r="P1" s="407"/>
      <c r="Q1" s="407"/>
      <c r="R1" s="407"/>
      <c r="S1" s="407"/>
      <c r="T1" s="407"/>
      <c r="U1" s="407"/>
      <c r="V1" s="408"/>
      <c r="W1" s="3"/>
      <c r="X1" s="3"/>
      <c r="Y1" s="3"/>
      <c r="Z1" s="3"/>
      <c r="AA1" s="3"/>
      <c r="AB1" s="3"/>
      <c r="AC1" s="3"/>
      <c r="AD1" s="3"/>
    </row>
    <row r="2" spans="1:33" ht="18"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3" ht="18" customHeight="1">
      <c r="A3" s="432" t="s">
        <v>72</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4"/>
    </row>
    <row r="4" spans="1:33" ht="18" customHeight="1">
      <c r="A4" s="21"/>
      <c r="B4" s="419" t="s">
        <v>73</v>
      </c>
      <c r="C4" s="419"/>
      <c r="D4" s="419"/>
      <c r="E4" s="419"/>
      <c r="F4" s="419"/>
      <c r="G4" s="419"/>
      <c r="H4" s="419"/>
      <c r="I4" s="22"/>
      <c r="J4" s="421" t="str">
        <f>IF(COUNTBLANK('基本情報(Data)'!G10)=0,'基本情報(Data)'!G10,"")</f>
        <v/>
      </c>
      <c r="K4" s="409"/>
      <c r="L4" s="409"/>
      <c r="M4" s="409"/>
      <c r="N4" s="409"/>
      <c r="O4" s="409"/>
      <c r="P4" s="409"/>
      <c r="Q4" s="409"/>
      <c r="R4" s="409"/>
      <c r="S4" s="409"/>
      <c r="T4" s="409"/>
      <c r="U4" s="409"/>
      <c r="V4" s="409"/>
      <c r="W4" s="409"/>
      <c r="X4" s="409"/>
      <c r="Y4" s="409"/>
      <c r="Z4" s="422"/>
      <c r="AA4" s="421" t="str">
        <f>IF('基本情報(Data)'!D12="男 Male", "男", IF('基本情報(Data)'!D12="女 Female", "女", IF('基本情報(Data)'!D12="その他 Other", "その他","")))</f>
        <v/>
      </c>
      <c r="AB4" s="409"/>
      <c r="AC4" s="409"/>
      <c r="AD4" s="409"/>
      <c r="AE4" s="409"/>
      <c r="AF4" s="409"/>
      <c r="AG4" s="422"/>
    </row>
    <row r="5" spans="1:33" ht="18" customHeight="1">
      <c r="A5" s="17"/>
      <c r="B5" s="420" t="s">
        <v>74</v>
      </c>
      <c r="C5" s="420"/>
      <c r="D5" s="420"/>
      <c r="E5" s="420"/>
      <c r="F5" s="420"/>
      <c r="G5" s="420"/>
      <c r="H5" s="420"/>
      <c r="I5" s="18"/>
      <c r="J5" s="428" t="str">
        <f>IF(OR('基本情報(Data)'!$F$4="英語 English/学位記氏名漢字 kanji",'基本情報(Data)'!$F$4="日本語 Japanese"),IF(COUNTBLANK('基本情報(Data)'!$G$8)=0,'基本情報(Data)'!$G$8,IF(COUNTBLANK('基本情報(Data)'!$G$6)=0,'基本情報(Data)'!$G$6,"")), IF(COUNTBLANK('基本情報(Data)'!$G$6)=0,'基本情報(Data)'!$G$6,""))</f>
        <v/>
      </c>
      <c r="K5" s="351"/>
      <c r="L5" s="351"/>
      <c r="M5" s="351"/>
      <c r="N5" s="351"/>
      <c r="O5" s="351"/>
      <c r="P5" s="351"/>
      <c r="Q5" s="351"/>
      <c r="R5" s="351"/>
      <c r="S5" s="351"/>
      <c r="T5" s="351"/>
      <c r="U5" s="351"/>
      <c r="V5" s="351"/>
      <c r="W5" s="351"/>
      <c r="X5" s="351"/>
      <c r="Y5" s="351"/>
      <c r="Z5" s="429"/>
      <c r="AA5" s="423"/>
      <c r="AB5" s="353"/>
      <c r="AC5" s="353"/>
      <c r="AD5" s="353"/>
      <c r="AE5" s="353"/>
      <c r="AF5" s="353"/>
      <c r="AG5" s="424"/>
    </row>
    <row r="6" spans="1:33" ht="18" customHeight="1">
      <c r="A6" s="17"/>
      <c r="B6" s="351" t="s">
        <v>68</v>
      </c>
      <c r="C6" s="351"/>
      <c r="D6" s="351"/>
      <c r="E6" s="351"/>
      <c r="F6" s="351"/>
      <c r="G6" s="351"/>
      <c r="H6" s="351"/>
      <c r="I6" s="18"/>
      <c r="J6" s="428"/>
      <c r="K6" s="351"/>
      <c r="L6" s="351"/>
      <c r="M6" s="351"/>
      <c r="N6" s="351"/>
      <c r="O6" s="351"/>
      <c r="P6" s="351"/>
      <c r="Q6" s="351"/>
      <c r="R6" s="351"/>
      <c r="S6" s="351"/>
      <c r="T6" s="351"/>
      <c r="U6" s="351"/>
      <c r="V6" s="351"/>
      <c r="W6" s="351"/>
      <c r="X6" s="351"/>
      <c r="Y6" s="351"/>
      <c r="Z6" s="429"/>
      <c r="AA6" s="425" t="str">
        <f>IF('基本情報(Data)'!D12="男 Male", "Male", IF('基本情報(Data)'!D12="女 Female", "Female",IF('基本情報(Data)'!D12="その他 Other", "Other","")))</f>
        <v/>
      </c>
      <c r="AB6" s="426"/>
      <c r="AC6" s="426"/>
      <c r="AD6" s="426"/>
      <c r="AE6" s="426"/>
      <c r="AF6" s="426"/>
      <c r="AG6" s="427"/>
    </row>
    <row r="7" spans="1:33" ht="18" customHeight="1">
      <c r="A7" s="19"/>
      <c r="B7" s="411" t="s">
        <v>69</v>
      </c>
      <c r="C7" s="411"/>
      <c r="D7" s="411"/>
      <c r="E7" s="411"/>
      <c r="F7" s="411"/>
      <c r="G7" s="411"/>
      <c r="H7" s="411"/>
      <c r="I7" s="20"/>
      <c r="J7" s="430"/>
      <c r="K7" s="411"/>
      <c r="L7" s="411"/>
      <c r="M7" s="411"/>
      <c r="N7" s="411"/>
      <c r="O7" s="411"/>
      <c r="P7" s="411"/>
      <c r="Q7" s="411"/>
      <c r="R7" s="411"/>
      <c r="S7" s="411"/>
      <c r="T7" s="411"/>
      <c r="U7" s="411"/>
      <c r="V7" s="411"/>
      <c r="W7" s="411"/>
      <c r="X7" s="411"/>
      <c r="Y7" s="411"/>
      <c r="Z7" s="431"/>
      <c r="AA7" s="401"/>
      <c r="AB7" s="402"/>
      <c r="AC7" s="402"/>
      <c r="AD7" s="402"/>
      <c r="AE7" s="402"/>
      <c r="AF7" s="402"/>
      <c r="AG7" s="403"/>
    </row>
    <row r="8" spans="1:33" ht="18" customHeight="1">
      <c r="A8" s="21"/>
      <c r="B8" s="410" t="s">
        <v>75</v>
      </c>
      <c r="C8" s="410"/>
      <c r="D8" s="410"/>
      <c r="E8" s="410"/>
      <c r="F8" s="410"/>
      <c r="G8" s="410"/>
      <c r="H8" s="410"/>
      <c r="I8" s="22"/>
      <c r="J8" s="21"/>
      <c r="K8" s="23"/>
      <c r="L8" s="23"/>
      <c r="M8" s="23"/>
      <c r="N8" s="409" t="str">
        <f>IF('基本情報(Data)'!E12="","",YEAR('基本情報(Data)'!E12))</f>
        <v/>
      </c>
      <c r="O8" s="409"/>
      <c r="P8" s="409"/>
      <c r="Q8" s="23" t="s">
        <v>76</v>
      </c>
      <c r="R8" s="409" t="str">
        <f>IF('基本情報(Data)'!E12="","",MONTH('基本情報(Data)'!E12))</f>
        <v/>
      </c>
      <c r="S8" s="409"/>
      <c r="T8" s="23" t="s">
        <v>77</v>
      </c>
      <c r="U8" s="409" t="str">
        <f>IF('基本情報(Data)'!E12="","",DAY('基本情報(Data)'!E12))</f>
        <v/>
      </c>
      <c r="V8" s="409"/>
      <c r="W8" s="23" t="s">
        <v>78</v>
      </c>
      <c r="X8" s="23" t="s">
        <v>79</v>
      </c>
      <c r="Y8" s="23"/>
      <c r="Z8" s="23"/>
      <c r="AA8" s="23"/>
      <c r="AB8" s="23"/>
      <c r="AC8" s="23"/>
      <c r="AD8" s="23"/>
      <c r="AE8" s="23"/>
      <c r="AF8" s="23"/>
      <c r="AG8" s="130"/>
    </row>
    <row r="9" spans="1:33" ht="18" customHeight="1">
      <c r="A9" s="19"/>
      <c r="B9" s="411" t="s">
        <v>70</v>
      </c>
      <c r="C9" s="411"/>
      <c r="D9" s="411"/>
      <c r="E9" s="411"/>
      <c r="F9" s="411"/>
      <c r="G9" s="411"/>
      <c r="H9" s="411"/>
      <c r="I9" s="20"/>
      <c r="J9" s="19"/>
      <c r="K9" s="24"/>
      <c r="L9" s="24"/>
      <c r="M9" s="24"/>
      <c r="N9" s="24"/>
      <c r="O9" s="24"/>
      <c r="P9" s="402" t="s">
        <v>2</v>
      </c>
      <c r="Q9" s="402"/>
      <c r="R9" s="402"/>
      <c r="S9" s="402" t="s">
        <v>1</v>
      </c>
      <c r="T9" s="402"/>
      <c r="U9" s="402"/>
      <c r="V9" s="402" t="s">
        <v>3</v>
      </c>
      <c r="W9" s="402"/>
      <c r="X9" s="402"/>
      <c r="Y9" s="24"/>
      <c r="Z9" s="24"/>
      <c r="AA9" s="24"/>
      <c r="AB9" s="24"/>
      <c r="AC9" s="24"/>
      <c r="AD9" s="24"/>
      <c r="AE9" s="24"/>
      <c r="AF9" s="24"/>
      <c r="AG9" s="99"/>
    </row>
    <row r="10" spans="1:33" ht="18" customHeight="1">
      <c r="A10" s="21"/>
      <c r="B10" s="410" t="s">
        <v>80</v>
      </c>
      <c r="C10" s="410"/>
      <c r="D10" s="410"/>
      <c r="E10" s="410"/>
      <c r="F10" s="410"/>
      <c r="G10" s="410"/>
      <c r="H10" s="410"/>
      <c r="I10" s="22"/>
      <c r="J10" s="131"/>
      <c r="K10" s="55"/>
      <c r="L10" s="417" t="str">
        <f>IF('基本情報(Data)'!G12&lt;&gt;"",'基本情報(Data)'!G12, IF('基本情報(Data)'!F12="","",'基本情報(Data)'!F12))</f>
        <v/>
      </c>
      <c r="M10" s="417"/>
      <c r="N10" s="417"/>
      <c r="O10" s="417"/>
      <c r="P10" s="417"/>
      <c r="Q10" s="417"/>
      <c r="R10" s="417"/>
      <c r="S10" s="417"/>
      <c r="T10" s="417"/>
      <c r="U10" s="417"/>
      <c r="V10" s="417"/>
      <c r="W10" s="417"/>
      <c r="X10" s="417"/>
      <c r="Y10" s="417"/>
      <c r="Z10" s="417"/>
      <c r="AA10" s="417"/>
      <c r="AB10" s="417"/>
      <c r="AC10" s="417"/>
      <c r="AD10" s="417"/>
      <c r="AE10" s="132"/>
      <c r="AF10" s="132"/>
      <c r="AG10" s="130"/>
    </row>
    <row r="11" spans="1:33" ht="18" customHeight="1">
      <c r="A11" s="19"/>
      <c r="B11" s="411" t="s">
        <v>341</v>
      </c>
      <c r="C11" s="411"/>
      <c r="D11" s="411"/>
      <c r="E11" s="411"/>
      <c r="F11" s="411"/>
      <c r="G11" s="411"/>
      <c r="H11" s="411"/>
      <c r="I11" s="20"/>
      <c r="J11" s="56"/>
      <c r="K11" s="57"/>
      <c r="L11" s="418"/>
      <c r="M11" s="418"/>
      <c r="N11" s="418"/>
      <c r="O11" s="418"/>
      <c r="P11" s="418"/>
      <c r="Q11" s="418"/>
      <c r="R11" s="418"/>
      <c r="S11" s="418"/>
      <c r="T11" s="418"/>
      <c r="U11" s="418"/>
      <c r="V11" s="418"/>
      <c r="W11" s="418"/>
      <c r="X11" s="418"/>
      <c r="Y11" s="418"/>
      <c r="Z11" s="418"/>
      <c r="AA11" s="418"/>
      <c r="AB11" s="418"/>
      <c r="AC11" s="418"/>
      <c r="AD11" s="418"/>
      <c r="AE11" s="6"/>
      <c r="AF11" s="6"/>
      <c r="AG11" s="99"/>
    </row>
    <row r="12" spans="1:33" ht="18" customHeight="1">
      <c r="A12" s="21"/>
      <c r="B12" s="410" t="s">
        <v>81</v>
      </c>
      <c r="C12" s="410"/>
      <c r="D12" s="410"/>
      <c r="E12" s="410"/>
      <c r="F12" s="410"/>
      <c r="G12" s="410"/>
      <c r="H12" s="410"/>
      <c r="I12" s="22"/>
      <c r="J12" s="21" t="s">
        <v>82</v>
      </c>
      <c r="K12" s="413" t="str">
        <f>IF('基本情報(Data)'!F16&lt;&gt;"",'基本情報(Data)'!F16,"")</f>
        <v/>
      </c>
      <c r="L12" s="413"/>
      <c r="M12" s="413"/>
      <c r="N12" s="413"/>
      <c r="O12" s="413"/>
      <c r="P12" s="412" t="s">
        <v>399</v>
      </c>
      <c r="Q12" s="412"/>
      <c r="R12" s="412"/>
      <c r="S12" s="412"/>
      <c r="T12" s="409" t="str">
        <f>IF('基本情報(Data)'!E16="","",'基本情報(Data)'!E16)</f>
        <v/>
      </c>
      <c r="U12" s="409"/>
      <c r="V12" s="409"/>
      <c r="W12" s="409"/>
      <c r="X12" s="409"/>
      <c r="Y12" s="409"/>
      <c r="Z12" s="409"/>
      <c r="AA12" s="409"/>
      <c r="AB12" s="409"/>
      <c r="AC12" s="409"/>
      <c r="AD12" s="409"/>
      <c r="AE12" s="409"/>
      <c r="AF12" s="132"/>
      <c r="AG12" s="130"/>
    </row>
    <row r="13" spans="1:33" ht="30" customHeight="1">
      <c r="A13" s="19"/>
      <c r="B13" s="411" t="s">
        <v>71</v>
      </c>
      <c r="C13" s="411"/>
      <c r="D13" s="411"/>
      <c r="E13" s="411"/>
      <c r="F13" s="411"/>
      <c r="G13" s="411"/>
      <c r="H13" s="411"/>
      <c r="I13" s="20"/>
      <c r="J13" s="414" t="str">
        <f>IF('基本情報(Data)'!G16&lt;&gt;"",'基本情報(Data)'!G16,"")</f>
        <v/>
      </c>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6"/>
    </row>
    <row r="14" spans="1:33" ht="18" customHeight="1">
      <c r="A14" s="398" t="s">
        <v>84</v>
      </c>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400"/>
    </row>
    <row r="15" spans="1:33" ht="18" customHeight="1">
      <c r="A15" s="401" t="s">
        <v>85</v>
      </c>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3"/>
    </row>
    <row r="16" spans="1:33" ht="36" customHeight="1">
      <c r="A16" s="391" t="s">
        <v>221</v>
      </c>
      <c r="B16" s="392"/>
      <c r="C16" s="392"/>
      <c r="D16" s="392"/>
      <c r="E16" s="392"/>
      <c r="F16" s="392"/>
      <c r="G16" s="392"/>
      <c r="H16" s="392"/>
      <c r="I16" s="392"/>
      <c r="J16" s="404" t="s">
        <v>224</v>
      </c>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5"/>
    </row>
    <row r="17" spans="1:33" ht="36" customHeight="1">
      <c r="A17" s="381" t="s">
        <v>221</v>
      </c>
      <c r="B17" s="382"/>
      <c r="C17" s="382"/>
      <c r="D17" s="382"/>
      <c r="E17" s="382"/>
      <c r="F17" s="382"/>
      <c r="G17" s="382"/>
      <c r="H17" s="382"/>
      <c r="I17" s="382"/>
      <c r="J17" s="369" t="s">
        <v>223</v>
      </c>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83"/>
    </row>
    <row r="18" spans="1:33" ht="69.75" customHeight="1">
      <c r="A18" s="381" t="s">
        <v>221</v>
      </c>
      <c r="B18" s="382"/>
      <c r="C18" s="382"/>
      <c r="D18" s="382"/>
      <c r="E18" s="382"/>
      <c r="F18" s="382"/>
      <c r="G18" s="382"/>
      <c r="H18" s="382"/>
      <c r="I18" s="382"/>
      <c r="J18" s="369" t="s">
        <v>519</v>
      </c>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83"/>
    </row>
    <row r="19" spans="1:33" ht="36" customHeight="1">
      <c r="A19" s="381" t="s">
        <v>221</v>
      </c>
      <c r="B19" s="382"/>
      <c r="C19" s="382"/>
      <c r="D19" s="382"/>
      <c r="E19" s="382"/>
      <c r="F19" s="382"/>
      <c r="G19" s="382"/>
      <c r="H19" s="382"/>
      <c r="I19" s="382"/>
      <c r="J19" s="369" t="s">
        <v>225</v>
      </c>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83"/>
    </row>
    <row r="20" spans="1:33" ht="69.75" customHeight="1">
      <c r="A20" s="381" t="s">
        <v>221</v>
      </c>
      <c r="B20" s="382"/>
      <c r="C20" s="382"/>
      <c r="D20" s="382"/>
      <c r="E20" s="382"/>
      <c r="F20" s="382"/>
      <c r="G20" s="382"/>
      <c r="H20" s="382"/>
      <c r="I20" s="382"/>
      <c r="J20" s="369" t="s">
        <v>226</v>
      </c>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83"/>
    </row>
    <row r="21" spans="1:33" ht="36" customHeight="1">
      <c r="A21" s="381"/>
      <c r="B21" s="382"/>
      <c r="C21" s="382"/>
      <c r="D21" s="382"/>
      <c r="E21" s="382"/>
      <c r="F21" s="382"/>
      <c r="G21" s="382"/>
      <c r="H21" s="382"/>
      <c r="I21" s="382"/>
      <c r="J21" s="369" t="s">
        <v>227</v>
      </c>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83"/>
    </row>
    <row r="22" spans="1:33" ht="7.5" customHeight="1">
      <c r="A22" s="381"/>
      <c r="B22" s="382"/>
      <c r="C22" s="382"/>
      <c r="D22" s="382"/>
      <c r="E22" s="382"/>
      <c r="F22" s="382"/>
      <c r="G22" s="382"/>
      <c r="H22" s="382"/>
      <c r="I22" s="382"/>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8"/>
    </row>
    <row r="23" spans="1:33" ht="7.5" customHeight="1">
      <c r="A23" s="381"/>
      <c r="B23" s="382"/>
      <c r="C23" s="382"/>
      <c r="D23" s="382"/>
      <c r="E23" s="382"/>
      <c r="F23" s="382"/>
      <c r="G23" s="382"/>
      <c r="H23" s="382"/>
      <c r="I23" s="382"/>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8"/>
    </row>
    <row r="24" spans="1:33" ht="7.5" customHeight="1">
      <c r="A24" s="381"/>
      <c r="B24" s="382"/>
      <c r="C24" s="382"/>
      <c r="D24" s="382"/>
      <c r="E24" s="382"/>
      <c r="F24" s="382"/>
      <c r="G24" s="382"/>
      <c r="H24" s="382"/>
      <c r="I24" s="382"/>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8"/>
    </row>
    <row r="25" spans="1:33" ht="7.5" customHeight="1">
      <c r="A25" s="381"/>
      <c r="B25" s="382"/>
      <c r="C25" s="382"/>
      <c r="D25" s="382"/>
      <c r="E25" s="382"/>
      <c r="F25" s="382"/>
      <c r="G25" s="382"/>
      <c r="H25" s="382"/>
      <c r="I25" s="382"/>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8"/>
    </row>
    <row r="26" spans="1:33" ht="7.5" customHeight="1">
      <c r="A26" s="381"/>
      <c r="B26" s="382"/>
      <c r="C26" s="382"/>
      <c r="D26" s="382"/>
      <c r="E26" s="382"/>
      <c r="F26" s="382"/>
      <c r="G26" s="382"/>
      <c r="H26" s="382"/>
      <c r="I26" s="382"/>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8"/>
    </row>
    <row r="27" spans="1:33" ht="7.5" customHeight="1">
      <c r="A27" s="379"/>
      <c r="B27" s="380"/>
      <c r="C27" s="380"/>
      <c r="D27" s="380"/>
      <c r="E27" s="380"/>
      <c r="F27" s="380"/>
      <c r="G27" s="380"/>
      <c r="H27" s="380"/>
      <c r="I27" s="380"/>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7"/>
    </row>
    <row r="28" spans="1:33" ht="36" customHeight="1">
      <c r="A28" s="388" t="s">
        <v>340</v>
      </c>
      <c r="B28" s="389"/>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90"/>
    </row>
    <row r="29" spans="1:33" ht="63" customHeight="1">
      <c r="A29" s="391" t="s">
        <v>221</v>
      </c>
      <c r="B29" s="392"/>
      <c r="C29" s="392"/>
      <c r="D29" s="392"/>
      <c r="E29" s="392"/>
      <c r="F29" s="392"/>
      <c r="G29" s="392"/>
      <c r="H29" s="392"/>
      <c r="I29" s="392"/>
      <c r="J29" s="386" t="s">
        <v>381</v>
      </c>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7"/>
    </row>
    <row r="30" spans="1:33" ht="36" customHeight="1">
      <c r="A30" s="381"/>
      <c r="B30" s="382"/>
      <c r="C30" s="382"/>
      <c r="D30" s="382"/>
      <c r="E30" s="382"/>
      <c r="F30" s="382"/>
      <c r="G30" s="382"/>
      <c r="H30" s="382"/>
      <c r="I30" s="382"/>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83"/>
    </row>
    <row r="31" spans="1:33" ht="7.5" customHeight="1">
      <c r="A31" s="381"/>
      <c r="B31" s="382"/>
      <c r="C31" s="382"/>
      <c r="D31" s="382"/>
      <c r="E31" s="382"/>
      <c r="F31" s="382"/>
      <c r="G31" s="382"/>
      <c r="H31" s="382"/>
      <c r="I31" s="382"/>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8"/>
    </row>
    <row r="32" spans="1:33" ht="7.5" customHeight="1">
      <c r="A32" s="381"/>
      <c r="B32" s="382"/>
      <c r="C32" s="382"/>
      <c r="D32" s="382"/>
      <c r="E32" s="382"/>
      <c r="F32" s="382"/>
      <c r="G32" s="382"/>
      <c r="H32" s="382"/>
      <c r="I32" s="382"/>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8"/>
    </row>
    <row r="33" spans="1:33" ht="7.5" customHeight="1">
      <c r="A33" s="379"/>
      <c r="B33" s="380"/>
      <c r="C33" s="380"/>
      <c r="D33" s="380"/>
      <c r="E33" s="380"/>
      <c r="F33" s="380"/>
      <c r="G33" s="380"/>
      <c r="H33" s="380"/>
      <c r="I33" s="380"/>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7"/>
    </row>
    <row r="34" spans="1:33" ht="36" customHeight="1">
      <c r="A34" s="388" t="s">
        <v>527</v>
      </c>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90"/>
    </row>
    <row r="35" spans="1:33" ht="36" customHeight="1">
      <c r="A35" s="391"/>
      <c r="B35" s="392"/>
      <c r="C35" s="392"/>
      <c r="D35" s="392"/>
      <c r="E35" s="392"/>
      <c r="F35" s="392"/>
      <c r="G35" s="392"/>
      <c r="H35" s="392"/>
      <c r="I35" s="392"/>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4"/>
    </row>
    <row r="36" spans="1:33" ht="36" customHeight="1">
      <c r="A36" s="381"/>
      <c r="B36" s="382"/>
      <c r="C36" s="382"/>
      <c r="D36" s="382"/>
      <c r="E36" s="382"/>
      <c r="F36" s="382"/>
      <c r="G36" s="382"/>
      <c r="H36" s="382"/>
      <c r="I36" s="382"/>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83"/>
    </row>
    <row r="37" spans="1:33" ht="36" customHeight="1">
      <c r="A37" s="381"/>
      <c r="B37" s="382"/>
      <c r="C37" s="382"/>
      <c r="D37" s="382"/>
      <c r="E37" s="382"/>
      <c r="F37" s="382"/>
      <c r="G37" s="382"/>
      <c r="H37" s="382"/>
      <c r="I37" s="382"/>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8"/>
    </row>
    <row r="38" spans="1:33" ht="36" customHeight="1">
      <c r="A38" s="381"/>
      <c r="B38" s="382"/>
      <c r="C38" s="382"/>
      <c r="D38" s="382"/>
      <c r="E38" s="382"/>
      <c r="F38" s="382"/>
      <c r="G38" s="382"/>
      <c r="H38" s="382"/>
      <c r="I38" s="382"/>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83"/>
    </row>
    <row r="39" spans="1:33" ht="36" customHeight="1">
      <c r="A39" s="381"/>
      <c r="B39" s="382"/>
      <c r="C39" s="382"/>
      <c r="D39" s="382"/>
      <c r="E39" s="382"/>
      <c r="F39" s="382"/>
      <c r="G39" s="382"/>
      <c r="H39" s="382"/>
      <c r="I39" s="382"/>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83"/>
    </row>
    <row r="40" spans="1:33" ht="7.5" customHeight="1">
      <c r="A40" s="381"/>
      <c r="B40" s="382"/>
      <c r="C40" s="382"/>
      <c r="D40" s="382"/>
      <c r="E40" s="382"/>
      <c r="F40" s="382"/>
      <c r="G40" s="382"/>
      <c r="H40" s="382"/>
      <c r="I40" s="382"/>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8"/>
    </row>
    <row r="41" spans="1:33" ht="7.5" customHeight="1">
      <c r="A41" s="381"/>
      <c r="B41" s="382"/>
      <c r="C41" s="382"/>
      <c r="D41" s="382"/>
      <c r="E41" s="382"/>
      <c r="F41" s="382"/>
      <c r="G41" s="382"/>
      <c r="H41" s="382"/>
      <c r="I41" s="382"/>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8"/>
    </row>
    <row r="42" spans="1:33" ht="7.5" customHeight="1">
      <c r="A42" s="381"/>
      <c r="B42" s="382"/>
      <c r="C42" s="382"/>
      <c r="D42" s="382"/>
      <c r="E42" s="382"/>
      <c r="F42" s="382"/>
      <c r="G42" s="382"/>
      <c r="H42" s="382"/>
      <c r="I42" s="382"/>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8"/>
    </row>
    <row r="43" spans="1:33" ht="7.5" customHeight="1">
      <c r="A43" s="381"/>
      <c r="B43" s="382"/>
      <c r="C43" s="382"/>
      <c r="D43" s="382"/>
      <c r="E43" s="382"/>
      <c r="F43" s="382"/>
      <c r="G43" s="382"/>
      <c r="H43" s="382"/>
      <c r="I43" s="382"/>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8"/>
    </row>
    <row r="44" spans="1:33" ht="7.5" customHeight="1">
      <c r="A44" s="379"/>
      <c r="B44" s="380"/>
      <c r="C44" s="380"/>
      <c r="D44" s="380"/>
      <c r="E44" s="380"/>
      <c r="F44" s="380"/>
      <c r="G44" s="380"/>
      <c r="H44" s="380"/>
      <c r="I44" s="380"/>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7"/>
    </row>
    <row r="45" spans="1:33" ht="36" customHeight="1">
      <c r="A45" s="395" t="s">
        <v>338</v>
      </c>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7"/>
    </row>
    <row r="46" spans="1:33" ht="36" customHeight="1">
      <c r="A46" s="391" t="s">
        <v>221</v>
      </c>
      <c r="B46" s="392"/>
      <c r="C46" s="392"/>
      <c r="D46" s="392"/>
      <c r="E46" s="392"/>
      <c r="F46" s="392"/>
      <c r="G46" s="392"/>
      <c r="H46" s="392"/>
      <c r="I46" s="392"/>
      <c r="J46" s="393" t="s">
        <v>228</v>
      </c>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4"/>
    </row>
    <row r="47" spans="1:33" ht="52.5" customHeight="1">
      <c r="A47" s="381" t="s">
        <v>221</v>
      </c>
      <c r="B47" s="382"/>
      <c r="C47" s="382"/>
      <c r="D47" s="382"/>
      <c r="E47" s="382"/>
      <c r="F47" s="382"/>
      <c r="G47" s="382"/>
      <c r="H47" s="382"/>
      <c r="I47" s="382"/>
      <c r="J47" s="369" t="s">
        <v>222</v>
      </c>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83"/>
    </row>
    <row r="48" spans="1:33" ht="36" customHeight="1">
      <c r="A48" s="381"/>
      <c r="B48" s="382"/>
      <c r="C48" s="382"/>
      <c r="D48" s="382"/>
      <c r="E48" s="382"/>
      <c r="F48" s="382"/>
      <c r="G48" s="382"/>
      <c r="H48" s="382"/>
      <c r="I48" s="382"/>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83"/>
    </row>
    <row r="49" spans="1:33" ht="36" customHeight="1">
      <c r="A49" s="381"/>
      <c r="B49" s="382"/>
      <c r="C49" s="382"/>
      <c r="D49" s="382"/>
      <c r="E49" s="382"/>
      <c r="F49" s="382"/>
      <c r="G49" s="382"/>
      <c r="H49" s="382"/>
      <c r="I49" s="382"/>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83"/>
    </row>
    <row r="50" spans="1:33" ht="36" customHeight="1">
      <c r="A50" s="381"/>
      <c r="B50" s="382"/>
      <c r="C50" s="382"/>
      <c r="D50" s="382"/>
      <c r="E50" s="382"/>
      <c r="F50" s="382"/>
      <c r="G50" s="382"/>
      <c r="H50" s="382"/>
      <c r="I50" s="382"/>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83"/>
    </row>
    <row r="51" spans="1:33" ht="7.5" customHeight="1">
      <c r="A51" s="381"/>
      <c r="B51" s="382"/>
      <c r="C51" s="382"/>
      <c r="D51" s="382"/>
      <c r="E51" s="382"/>
      <c r="F51" s="382"/>
      <c r="G51" s="382"/>
      <c r="H51" s="382"/>
      <c r="I51" s="382"/>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8"/>
    </row>
    <row r="52" spans="1:33" ht="7.5" customHeight="1">
      <c r="A52" s="381"/>
      <c r="B52" s="382"/>
      <c r="C52" s="382"/>
      <c r="D52" s="382"/>
      <c r="E52" s="382"/>
      <c r="F52" s="382"/>
      <c r="G52" s="382"/>
      <c r="H52" s="382"/>
      <c r="I52" s="382"/>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8"/>
    </row>
    <row r="53" spans="1:33" ht="7.5" customHeight="1">
      <c r="A53" s="379"/>
      <c r="B53" s="380"/>
      <c r="C53" s="380"/>
      <c r="D53" s="380"/>
      <c r="E53" s="380"/>
      <c r="F53" s="380"/>
      <c r="G53" s="380"/>
      <c r="H53" s="380"/>
      <c r="I53" s="380"/>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7"/>
    </row>
    <row r="54" spans="1:33" ht="36" customHeight="1">
      <c r="A54" s="388" t="s">
        <v>339</v>
      </c>
      <c r="B54" s="389"/>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90"/>
    </row>
    <row r="55" spans="1:33" ht="36" customHeight="1">
      <c r="A55" s="391" t="s">
        <v>221</v>
      </c>
      <c r="B55" s="392"/>
      <c r="C55" s="392"/>
      <c r="D55" s="392"/>
      <c r="E55" s="392"/>
      <c r="F55" s="392"/>
      <c r="G55" s="392"/>
      <c r="H55" s="392"/>
      <c r="I55" s="392"/>
      <c r="J55" s="386" t="s">
        <v>229</v>
      </c>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7"/>
    </row>
    <row r="56" spans="1:33" ht="36" customHeight="1">
      <c r="A56" s="381" t="s">
        <v>221</v>
      </c>
      <c r="B56" s="382"/>
      <c r="C56" s="382"/>
      <c r="D56" s="382"/>
      <c r="E56" s="382"/>
      <c r="F56" s="382"/>
      <c r="G56" s="382"/>
      <c r="H56" s="382"/>
      <c r="I56" s="382"/>
      <c r="J56" s="384" t="s">
        <v>230</v>
      </c>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5"/>
    </row>
    <row r="57" spans="1:33" ht="36" customHeight="1">
      <c r="A57" s="381"/>
      <c r="B57" s="382"/>
      <c r="C57" s="382"/>
      <c r="D57" s="382"/>
      <c r="E57" s="382"/>
      <c r="F57" s="382"/>
      <c r="G57" s="382"/>
      <c r="H57" s="382"/>
      <c r="I57" s="382"/>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83"/>
    </row>
    <row r="58" spans="1:33" ht="36" customHeight="1">
      <c r="A58" s="381"/>
      <c r="B58" s="382"/>
      <c r="C58" s="382"/>
      <c r="D58" s="382"/>
      <c r="E58" s="382"/>
      <c r="F58" s="382"/>
      <c r="G58" s="382"/>
      <c r="H58" s="382"/>
      <c r="I58" s="382"/>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83"/>
    </row>
    <row r="59" spans="1:33" ht="36" customHeight="1">
      <c r="A59" s="381"/>
      <c r="B59" s="382"/>
      <c r="C59" s="382"/>
      <c r="D59" s="382"/>
      <c r="E59" s="382"/>
      <c r="F59" s="382"/>
      <c r="G59" s="382"/>
      <c r="H59" s="382"/>
      <c r="I59" s="382"/>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83"/>
    </row>
    <row r="60" spans="1:33" ht="7.5" customHeight="1">
      <c r="A60" s="381"/>
      <c r="B60" s="382"/>
      <c r="C60" s="382"/>
      <c r="D60" s="382"/>
      <c r="E60" s="382"/>
      <c r="F60" s="382"/>
      <c r="G60" s="382"/>
      <c r="H60" s="382"/>
      <c r="I60" s="382"/>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8"/>
    </row>
    <row r="61" spans="1:33" ht="7.5" customHeight="1">
      <c r="A61" s="379"/>
      <c r="B61" s="380"/>
      <c r="C61" s="380"/>
      <c r="D61" s="380"/>
      <c r="E61" s="380"/>
      <c r="F61" s="380"/>
      <c r="G61" s="380"/>
      <c r="H61" s="380"/>
      <c r="I61" s="380"/>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7"/>
    </row>
    <row r="62" spans="1:33" ht="18" customHeight="1"/>
    <row r="63" spans="1:33" ht="18" customHeight="1"/>
    <row r="64" spans="1:33" ht="18" customHeight="1"/>
    <row r="65" ht="18" customHeight="1"/>
    <row r="67" ht="18" customHeight="1"/>
    <row r="68" ht="18" customHeight="1"/>
    <row r="69" ht="18" customHeight="1"/>
    <row r="70" ht="18" customHeight="1"/>
    <row r="71" ht="18" customHeight="1"/>
    <row r="72" ht="18" customHeight="1"/>
    <row r="73" ht="18" customHeight="1"/>
  </sheetData>
  <sheetProtection sheet="1" formatCells="0" formatRows="0"/>
  <mergeCells count="117">
    <mergeCell ref="J5:Z7"/>
    <mergeCell ref="J4:Z4"/>
    <mergeCell ref="A3:AG3"/>
    <mergeCell ref="J30:AG30"/>
    <mergeCell ref="J31:AG31"/>
    <mergeCell ref="J32:AG32"/>
    <mergeCell ref="J33:AG33"/>
    <mergeCell ref="A34:AG34"/>
    <mergeCell ref="A48:I48"/>
    <mergeCell ref="A24:I24"/>
    <mergeCell ref="A25:I25"/>
    <mergeCell ref="A29:I29"/>
    <mergeCell ref="A30:I30"/>
    <mergeCell ref="A31:I31"/>
    <mergeCell ref="A32:I32"/>
    <mergeCell ref="A26:I26"/>
    <mergeCell ref="A27:I27"/>
    <mergeCell ref="A40:I40"/>
    <mergeCell ref="A35:I35"/>
    <mergeCell ref="A36:I36"/>
    <mergeCell ref="A37:I37"/>
    <mergeCell ref="A38:I38"/>
    <mergeCell ref="A39:I39"/>
    <mergeCell ref="A33:I33"/>
    <mergeCell ref="A1:V1"/>
    <mergeCell ref="N8:P8"/>
    <mergeCell ref="R8:S8"/>
    <mergeCell ref="U8:V8"/>
    <mergeCell ref="B8:H8"/>
    <mergeCell ref="B10:H10"/>
    <mergeCell ref="B11:H11"/>
    <mergeCell ref="B12:H12"/>
    <mergeCell ref="B13:H13"/>
    <mergeCell ref="B9:H9"/>
    <mergeCell ref="P12:S12"/>
    <mergeCell ref="K12:O12"/>
    <mergeCell ref="J13:AG13"/>
    <mergeCell ref="P9:R9"/>
    <mergeCell ref="S9:U9"/>
    <mergeCell ref="V9:X9"/>
    <mergeCell ref="L10:AD11"/>
    <mergeCell ref="T12:AE12"/>
    <mergeCell ref="B4:H4"/>
    <mergeCell ref="B5:H5"/>
    <mergeCell ref="B6:H6"/>
    <mergeCell ref="B7:H7"/>
    <mergeCell ref="AA4:AG5"/>
    <mergeCell ref="AA6:AG7"/>
    <mergeCell ref="J23:AG23"/>
    <mergeCell ref="J24:AG24"/>
    <mergeCell ref="J25:AG25"/>
    <mergeCell ref="J26:AG26"/>
    <mergeCell ref="J27:AG27"/>
    <mergeCell ref="A28:AG28"/>
    <mergeCell ref="J29:AG29"/>
    <mergeCell ref="A14:AG14"/>
    <mergeCell ref="A15:AG15"/>
    <mergeCell ref="J16:AG16"/>
    <mergeCell ref="J17:AG17"/>
    <mergeCell ref="J18:AG18"/>
    <mergeCell ref="J19:AG19"/>
    <mergeCell ref="J20:AG20"/>
    <mergeCell ref="J21:AG21"/>
    <mergeCell ref="J22:AG22"/>
    <mergeCell ref="A16:I16"/>
    <mergeCell ref="A17:I17"/>
    <mergeCell ref="A18:I18"/>
    <mergeCell ref="A19:I19"/>
    <mergeCell ref="A20:I20"/>
    <mergeCell ref="A21:I21"/>
    <mergeCell ref="A22:I22"/>
    <mergeCell ref="A23:I23"/>
    <mergeCell ref="A52:I52"/>
    <mergeCell ref="J46:AG46"/>
    <mergeCell ref="J35:AG35"/>
    <mergeCell ref="J36:AG36"/>
    <mergeCell ref="J37:AG37"/>
    <mergeCell ref="J38:AG38"/>
    <mergeCell ref="J39:AG39"/>
    <mergeCell ref="A45:AG45"/>
    <mergeCell ref="J40:AG40"/>
    <mergeCell ref="J41:AG41"/>
    <mergeCell ref="J42:AG42"/>
    <mergeCell ref="J43:AG43"/>
    <mergeCell ref="J44:AG44"/>
    <mergeCell ref="A41:I41"/>
    <mergeCell ref="A42:I42"/>
    <mergeCell ref="A43:I43"/>
    <mergeCell ref="A44:I44"/>
    <mergeCell ref="A46:I46"/>
    <mergeCell ref="A49:I49"/>
    <mergeCell ref="A50:I50"/>
    <mergeCell ref="J47:AG47"/>
    <mergeCell ref="A53:I53"/>
    <mergeCell ref="A47:I47"/>
    <mergeCell ref="J61:AG61"/>
    <mergeCell ref="J59:AG59"/>
    <mergeCell ref="J57:AG57"/>
    <mergeCell ref="J58:AG58"/>
    <mergeCell ref="J56:AG56"/>
    <mergeCell ref="J55:AG55"/>
    <mergeCell ref="A54:AG54"/>
    <mergeCell ref="J50:AG50"/>
    <mergeCell ref="J48:AG48"/>
    <mergeCell ref="J49:AG49"/>
    <mergeCell ref="J51:AG51"/>
    <mergeCell ref="J52:AG52"/>
    <mergeCell ref="J53:AG53"/>
    <mergeCell ref="J60:AG60"/>
    <mergeCell ref="A60:I60"/>
    <mergeCell ref="A55:I55"/>
    <mergeCell ref="A56:I56"/>
    <mergeCell ref="A57:I57"/>
    <mergeCell ref="A58:I58"/>
    <mergeCell ref="A59:I59"/>
    <mergeCell ref="A61:I61"/>
    <mergeCell ref="A51:I51"/>
  </mergeCells>
  <phoneticPr fontId="1"/>
  <printOptions horizontalCentered="1" verticalCentered="1"/>
  <pageMargins left="0.78740157480314965" right="0.78740157480314965" top="0.59055118110236227" bottom="0.59055118110236227" header="0.31496062992125984" footer="0.31496062992125984"/>
  <pageSetup paperSize="9" orientation="portrait" r:id="rId1"/>
  <rowBreaks count="1" manualBreakCount="1">
    <brk id="33"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ACCC-945A-4D6E-AA14-851FE6A44E71}">
  <sheetPr codeName="Sheet9"/>
  <dimension ref="A1:AJ282"/>
  <sheetViews>
    <sheetView topLeftCell="A18" zoomScaleNormal="100" workbookViewId="0">
      <selection activeCell="P40" sqref="P40:AC40"/>
    </sheetView>
  </sheetViews>
  <sheetFormatPr defaultColWidth="9" defaultRowHeight="14.25"/>
  <cols>
    <col min="1" max="34" width="2.375" style="1" customWidth="1"/>
    <col min="35" max="35" width="6.375" style="1" customWidth="1"/>
    <col min="36" max="36" width="0.875" style="1" customWidth="1"/>
    <col min="37" max="38" width="2.5" style="1" customWidth="1"/>
    <col min="39" max="41" width="2.625" style="1" customWidth="1"/>
    <col min="42" max="16384" width="9" style="1"/>
  </cols>
  <sheetData>
    <row r="1" spans="1:36" ht="18" customHeight="1">
      <c r="A1" s="406" t="s">
        <v>135</v>
      </c>
      <c r="B1" s="407"/>
      <c r="C1" s="407"/>
      <c r="D1" s="407"/>
      <c r="E1" s="407"/>
      <c r="F1" s="407"/>
      <c r="G1" s="407"/>
      <c r="H1" s="407"/>
      <c r="I1" s="407"/>
      <c r="J1" s="407"/>
      <c r="K1" s="407"/>
      <c r="L1" s="407"/>
      <c r="M1" s="407"/>
      <c r="N1" s="407"/>
      <c r="O1" s="407"/>
      <c r="P1" s="407"/>
      <c r="Q1" s="407"/>
      <c r="R1" s="407"/>
      <c r="S1" s="407"/>
      <c r="T1" s="407"/>
      <c r="U1" s="407"/>
      <c r="V1" s="407"/>
      <c r="W1" s="3"/>
      <c r="X1" s="3"/>
      <c r="Y1" s="3"/>
      <c r="Z1" s="3"/>
      <c r="AA1" s="3"/>
      <c r="AB1" s="3"/>
      <c r="AC1" s="3"/>
      <c r="AD1" s="3"/>
      <c r="AE1" s="3"/>
    </row>
    <row r="2" spans="1:36" ht="18" customHeight="1">
      <c r="A2" s="25"/>
      <c r="B2" s="16"/>
      <c r="C2" s="16"/>
      <c r="D2" s="16"/>
      <c r="E2" s="16"/>
      <c r="F2" s="16"/>
      <c r="G2" s="16"/>
      <c r="H2" s="16"/>
      <c r="I2" s="16"/>
      <c r="J2" s="16"/>
      <c r="K2" s="16"/>
      <c r="L2" s="16"/>
      <c r="M2" s="16"/>
      <c r="N2" s="16"/>
      <c r="O2" s="16"/>
      <c r="P2" s="16"/>
      <c r="Q2" s="16"/>
      <c r="R2" s="16"/>
      <c r="S2" s="16"/>
      <c r="T2" s="16"/>
      <c r="U2" s="16"/>
      <c r="V2" s="16"/>
      <c r="W2" s="3"/>
      <c r="X2" s="3"/>
      <c r="Y2" s="3"/>
      <c r="Z2" s="3"/>
      <c r="AA2" s="3"/>
      <c r="AB2" s="3"/>
      <c r="AC2" s="3"/>
      <c r="AD2" s="3"/>
      <c r="AE2" s="3"/>
    </row>
    <row r="3" spans="1:36" ht="14.45" customHeight="1">
      <c r="A3" s="449" t="s">
        <v>136</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row>
    <row r="4" spans="1:36" ht="14.45" customHeight="1">
      <c r="A4" s="351" t="s">
        <v>137</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row>
    <row r="6" spans="1:36">
      <c r="X6" s="460"/>
      <c r="Y6" s="460"/>
      <c r="Z6" s="460"/>
      <c r="AA6" s="14" t="s">
        <v>36</v>
      </c>
      <c r="AB6" s="460"/>
      <c r="AC6" s="460"/>
      <c r="AD6" s="1" t="s">
        <v>16</v>
      </c>
      <c r="AE6" s="460"/>
      <c r="AF6" s="460"/>
      <c r="AG6" s="1" t="s">
        <v>52</v>
      </c>
    </row>
    <row r="7" spans="1:36" ht="15" customHeight="1">
      <c r="Z7" s="353" t="s">
        <v>2</v>
      </c>
      <c r="AA7" s="353"/>
      <c r="AB7" s="353"/>
      <c r="AC7" s="353" t="s">
        <v>1</v>
      </c>
      <c r="AD7" s="353"/>
      <c r="AE7" s="353"/>
      <c r="AF7" s="353" t="s">
        <v>3</v>
      </c>
      <c r="AG7" s="353"/>
      <c r="AH7" s="353"/>
    </row>
    <row r="8" spans="1:36" ht="7.5" customHeight="1">
      <c r="T8" s="11"/>
      <c r="U8" s="11"/>
      <c r="V8" s="11"/>
      <c r="W8" s="11"/>
      <c r="X8" s="11"/>
      <c r="Y8" s="11"/>
      <c r="Z8" s="11"/>
      <c r="AA8" s="11"/>
      <c r="AB8" s="11"/>
    </row>
    <row r="9" spans="1:36" ht="7.5" customHeight="1">
      <c r="A9" s="27"/>
      <c r="B9" s="4"/>
      <c r="C9" s="4"/>
      <c r="D9" s="4"/>
      <c r="E9" s="4"/>
      <c r="F9" s="4"/>
      <c r="G9" s="4"/>
      <c r="H9" s="4"/>
      <c r="I9" s="4"/>
      <c r="J9" s="4"/>
      <c r="K9" s="4"/>
      <c r="L9" s="4"/>
      <c r="M9" s="4"/>
      <c r="N9" s="4"/>
      <c r="O9" s="4"/>
    </row>
    <row r="10" spans="1:36" ht="7.5" customHeight="1"/>
    <row r="11" spans="1:36" ht="7.5" customHeight="1">
      <c r="H11" s="10"/>
      <c r="I11" s="10"/>
      <c r="J11" s="10"/>
      <c r="K11" s="10"/>
      <c r="L11" s="10"/>
      <c r="M11" s="10"/>
      <c r="N11" s="10"/>
      <c r="O11" s="10"/>
      <c r="P11" s="10"/>
      <c r="Q11" s="10"/>
      <c r="R11" s="10"/>
      <c r="S11" s="10"/>
      <c r="T11" s="10"/>
      <c r="U11" s="10"/>
      <c r="V11" s="10"/>
    </row>
    <row r="12" spans="1:36" ht="13.5" customHeight="1">
      <c r="A12" s="443" t="s">
        <v>92</v>
      </c>
      <c r="B12" s="443"/>
      <c r="C12" s="443"/>
      <c r="D12" s="443"/>
      <c r="E12" s="443"/>
      <c r="F12" s="443"/>
      <c r="G12" s="443"/>
      <c r="H12" s="443"/>
      <c r="I12" s="443"/>
      <c r="J12" s="443"/>
      <c r="K12" s="443"/>
      <c r="L12" s="443"/>
      <c r="M12" s="443"/>
      <c r="N12" s="443"/>
      <c r="O12" s="443"/>
      <c r="P12" s="443"/>
      <c r="Q12" s="443"/>
      <c r="R12" s="443"/>
      <c r="S12" s="443"/>
      <c r="T12" s="443"/>
      <c r="U12" s="443"/>
      <c r="V12" s="443"/>
      <c r="W12" s="443"/>
      <c r="X12" s="443"/>
      <c r="Y12" s="443"/>
      <c r="Z12" s="443"/>
    </row>
    <row r="13" spans="1:36" ht="18.75" customHeight="1">
      <c r="A13" s="407" t="s">
        <v>93</v>
      </c>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row>
    <row r="14" spans="1:36" ht="13.5" customHeight="1">
      <c r="A14" s="4"/>
      <c r="B14" s="4"/>
    </row>
    <row r="15" spans="1:36" ht="21" customHeight="1">
      <c r="B15" s="28"/>
      <c r="C15" s="28"/>
      <c r="D15" s="28"/>
      <c r="E15" s="28"/>
      <c r="F15" s="28"/>
      <c r="G15" s="28"/>
      <c r="H15" s="28"/>
      <c r="I15" s="28"/>
      <c r="J15" s="28"/>
      <c r="K15" s="28"/>
      <c r="L15" s="28"/>
      <c r="O15" s="28"/>
      <c r="P15" s="28"/>
      <c r="Q15" s="28"/>
      <c r="R15" s="441" t="s">
        <v>138</v>
      </c>
      <c r="S15" s="441"/>
      <c r="T15" s="441"/>
      <c r="U15" s="441"/>
      <c r="V15" s="441"/>
      <c r="W15" s="440"/>
      <c r="X15" s="440"/>
      <c r="Y15" s="440"/>
      <c r="Z15" s="440"/>
      <c r="AA15" s="440"/>
      <c r="AB15" s="440"/>
      <c r="AC15" s="440"/>
      <c r="AD15" s="440"/>
      <c r="AE15" s="440"/>
      <c r="AF15" s="440"/>
      <c r="AG15" s="440"/>
      <c r="AH15" s="440"/>
      <c r="AI15" s="440"/>
    </row>
    <row r="16" spans="1:36" ht="16.5" customHeight="1">
      <c r="R16" s="437" t="s">
        <v>139</v>
      </c>
      <c r="S16" s="437"/>
      <c r="T16" s="437"/>
      <c r="U16" s="437"/>
      <c r="V16" s="437"/>
      <c r="W16" s="437"/>
      <c r="X16" s="437"/>
      <c r="Y16" s="437"/>
      <c r="Z16" s="437"/>
      <c r="AF16" s="355" t="s">
        <v>10</v>
      </c>
      <c r="AG16" s="355"/>
      <c r="AH16" s="355"/>
      <c r="AI16" s="355"/>
    </row>
    <row r="17" spans="1:35" ht="16.5" customHeight="1">
      <c r="W17" s="33"/>
    </row>
    <row r="18" spans="1:35" ht="30" customHeight="1">
      <c r="R18" s="441" t="s">
        <v>140</v>
      </c>
      <c r="S18" s="441"/>
      <c r="T18" s="441"/>
      <c r="U18" s="441"/>
      <c r="V18" s="441"/>
      <c r="W18" s="440"/>
      <c r="X18" s="440"/>
      <c r="Y18" s="440"/>
      <c r="Z18" s="440"/>
      <c r="AA18" s="440"/>
      <c r="AB18" s="440"/>
      <c r="AC18" s="440"/>
      <c r="AD18" s="440"/>
      <c r="AE18" s="440"/>
      <c r="AF18" s="440"/>
      <c r="AG18" s="440"/>
      <c r="AH18" s="440"/>
      <c r="AI18" s="440"/>
    </row>
    <row r="19" spans="1:35" ht="16.5" customHeight="1">
      <c r="R19" s="438" t="s">
        <v>141</v>
      </c>
      <c r="S19" s="438"/>
      <c r="T19" s="438"/>
      <c r="U19" s="438"/>
      <c r="V19" s="438"/>
      <c r="W19" s="438"/>
      <c r="X19" s="438"/>
      <c r="Y19" s="438"/>
      <c r="Z19" s="438"/>
      <c r="AA19" s="439"/>
      <c r="AB19" s="439"/>
      <c r="AC19" s="439"/>
      <c r="AD19" s="439"/>
      <c r="AE19" s="439"/>
      <c r="AF19" s="439"/>
      <c r="AG19" s="439"/>
      <c r="AH19" s="439"/>
      <c r="AI19" s="439"/>
    </row>
    <row r="20" spans="1:35" ht="12" customHeight="1">
      <c r="AA20" s="7"/>
      <c r="AB20" s="7"/>
      <c r="AC20" s="7"/>
    </row>
    <row r="21" spans="1:35" ht="16.5" customHeight="1">
      <c r="A21" s="338" t="s">
        <v>142</v>
      </c>
      <c r="B21" s="339"/>
      <c r="C21" s="339"/>
      <c r="D21" s="339"/>
      <c r="E21" s="339"/>
      <c r="AA21" s="7"/>
      <c r="AB21" s="7"/>
      <c r="AC21" s="7"/>
    </row>
    <row r="22" spans="1:35" ht="16.5" customHeight="1">
      <c r="A22" s="42" t="s">
        <v>143</v>
      </c>
      <c r="B22" s="42"/>
      <c r="C22" s="42"/>
      <c r="D22" s="42"/>
      <c r="E22" s="42"/>
      <c r="AA22" s="7"/>
      <c r="AB22" s="7"/>
      <c r="AC22" s="7"/>
    </row>
    <row r="23" spans="1:35" ht="9.75" customHeight="1">
      <c r="A23" s="15"/>
      <c r="B23" s="15"/>
      <c r="C23" s="15"/>
      <c r="D23" s="144"/>
      <c r="E23" s="144"/>
      <c r="F23" s="6"/>
      <c r="G23" s="6"/>
      <c r="H23" s="6"/>
      <c r="I23" s="6"/>
      <c r="J23" s="6"/>
      <c r="K23" s="6"/>
      <c r="L23" s="6"/>
      <c r="M23" s="6"/>
      <c r="N23" s="6"/>
      <c r="O23" s="6"/>
      <c r="P23" s="6"/>
      <c r="Q23" s="6"/>
      <c r="R23" s="6"/>
      <c r="S23" s="6"/>
      <c r="T23" s="6"/>
      <c r="U23" s="6"/>
      <c r="V23" s="6"/>
      <c r="W23" s="6"/>
      <c r="X23" s="6"/>
      <c r="Y23" s="6"/>
      <c r="Z23" s="6"/>
      <c r="AA23" s="146"/>
      <c r="AB23" s="146"/>
      <c r="AC23" s="146"/>
      <c r="AD23" s="6"/>
      <c r="AE23" s="6"/>
      <c r="AF23" s="6"/>
      <c r="AG23" s="6"/>
      <c r="AH23" s="6"/>
      <c r="AI23" s="6"/>
    </row>
    <row r="24" spans="1:35" ht="48" customHeight="1">
      <c r="D24" s="6"/>
      <c r="E24" s="6"/>
      <c r="F24" s="463" t="str">
        <f>IF('論文情報(Papers)'!$C$11&lt;&gt;"",'論文情報(Papers)'!$C$11,"")</f>
        <v/>
      </c>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6"/>
    </row>
    <row r="25" spans="1:35" ht="13.5" customHeight="1"/>
    <row r="26" spans="1:35" ht="30" customHeight="1">
      <c r="A26" s="329" t="s">
        <v>28</v>
      </c>
      <c r="B26" s="329"/>
      <c r="C26" s="329"/>
      <c r="D26" s="329"/>
      <c r="E26" s="329"/>
      <c r="F26" s="376" t="str">
        <f>IF('論文情報(Papers)'!C13="","",'論文情報(Papers)'!C13)</f>
        <v/>
      </c>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6"/>
    </row>
    <row r="27" spans="1:35" ht="13.5" customHeight="1">
      <c r="A27" s="42" t="s">
        <v>390</v>
      </c>
      <c r="B27" s="42"/>
      <c r="C27" s="42"/>
      <c r="D27" s="42"/>
      <c r="E27" s="42"/>
    </row>
    <row r="28" spans="1:35" ht="13.5" customHeight="1">
      <c r="A28" s="15"/>
      <c r="B28" s="15"/>
      <c r="C28" s="15"/>
      <c r="D28" s="15"/>
      <c r="E28" s="15"/>
    </row>
    <row r="29" spans="1:35" ht="30" customHeight="1">
      <c r="A29" s="449" t="s">
        <v>144</v>
      </c>
      <c r="B29" s="449"/>
      <c r="C29" s="449"/>
      <c r="D29" s="449"/>
      <c r="E29" s="449"/>
      <c r="F29" s="449"/>
      <c r="G29" s="449"/>
      <c r="H29" s="449"/>
      <c r="I29" s="449"/>
      <c r="J29" s="450" t="str">
        <f>IF('論文情報(Papers)'!C15="","",'論文情報(Papers)'!C15)</f>
        <v/>
      </c>
      <c r="K29" s="450"/>
      <c r="L29" s="450"/>
      <c r="M29" s="450"/>
      <c r="N29" s="450"/>
      <c r="O29" s="450"/>
      <c r="P29" s="450"/>
      <c r="Q29" s="450"/>
      <c r="R29" s="450"/>
      <c r="S29" s="450"/>
      <c r="T29" s="450"/>
      <c r="U29" s="450"/>
      <c r="V29" s="450"/>
      <c r="W29" s="450"/>
      <c r="X29" s="450"/>
      <c r="Y29" s="450"/>
      <c r="Z29" s="450"/>
      <c r="AA29" s="450"/>
      <c r="AB29" s="450"/>
      <c r="AC29" s="450"/>
      <c r="AD29" s="450"/>
      <c r="AE29" s="450"/>
      <c r="AF29" s="345" t="str">
        <f>IF($AE30="published","に発表", IF($AE30="in press","に印刷中", IF($AE30="submitted","に投稿中","")))</f>
        <v/>
      </c>
      <c r="AG29" s="345"/>
      <c r="AH29" s="345"/>
      <c r="AI29" s="345"/>
    </row>
    <row r="30" spans="1:35" ht="13.5" customHeight="1">
      <c r="A30" s="42" t="s">
        <v>391</v>
      </c>
      <c r="B30" s="42"/>
      <c r="C30" s="42"/>
      <c r="D30" s="42"/>
      <c r="E30" s="42"/>
      <c r="AE30" s="446" t="str">
        <f>IF('論文情報(Papers)'!V15="published/掲載済", "published",IF('論文情報(Papers)'!V15="in press/印刷中", "in press",IF('論文情報(Papers)'!V15="submitted/投稿中", "submitted","－")))</f>
        <v>－</v>
      </c>
      <c r="AF30" s="446"/>
      <c r="AG30" s="446"/>
      <c r="AH30" s="446"/>
      <c r="AI30" s="446"/>
    </row>
    <row r="31" spans="1:35" ht="21" customHeight="1">
      <c r="A31" s="374" t="s">
        <v>369</v>
      </c>
      <c r="B31" s="374"/>
      <c r="C31" s="374"/>
      <c r="D31" s="374"/>
      <c r="E31" s="374"/>
      <c r="F31" s="374"/>
      <c r="G31" s="374"/>
      <c r="H31" s="374"/>
      <c r="I31" s="374"/>
      <c r="J31" s="374"/>
      <c r="K31" s="374"/>
      <c r="L31" s="374"/>
      <c r="M31" s="2"/>
      <c r="T31" s="6" t="s">
        <v>29</v>
      </c>
      <c r="U31" s="331" t="str">
        <f>IF('論文情報(Papers)'!D19="","",'論文情報(Papers)'!D19)</f>
        <v/>
      </c>
      <c r="V31" s="331"/>
      <c r="W31" s="331"/>
      <c r="X31" s="331"/>
      <c r="Y31" s="331"/>
      <c r="Z31" s="331"/>
      <c r="AA31" s="331"/>
      <c r="AB31" s="331"/>
      <c r="AC31" s="331"/>
      <c r="AD31" s="331"/>
      <c r="AE31" s="6" t="s">
        <v>30</v>
      </c>
    </row>
    <row r="32" spans="1:35" ht="13.5" customHeight="1">
      <c r="A32" s="444"/>
      <c r="B32" s="444"/>
      <c r="C32" s="444"/>
      <c r="D32" s="444"/>
      <c r="E32" s="444"/>
      <c r="M32" s="5"/>
      <c r="N32" s="5"/>
      <c r="O32" s="5"/>
      <c r="AA32" s="7"/>
      <c r="AB32" s="7"/>
      <c r="AC32" s="7"/>
    </row>
    <row r="33" spans="1:36" ht="21" customHeight="1">
      <c r="A33" s="338" t="s">
        <v>147</v>
      </c>
      <c r="B33" s="339"/>
      <c r="C33" s="339"/>
      <c r="D33" s="339"/>
      <c r="E33" s="339"/>
      <c r="K33" s="6"/>
      <c r="L33" s="6"/>
      <c r="M33" s="445" t="str">
        <f>IF('論文情報(Papers)'!U19="","",'論文情報(Papers)'!U19)</f>
        <v/>
      </c>
      <c r="N33" s="445"/>
      <c r="O33" s="445"/>
      <c r="P33" s="6" t="s">
        <v>15</v>
      </c>
      <c r="Q33" s="445" t="str">
        <f>IF('論文情報(Papers)'!Y19="","",'論文情報(Papers)'!Y19)</f>
        <v/>
      </c>
      <c r="R33" s="445"/>
      <c r="S33" s="445"/>
      <c r="T33" s="6" t="s">
        <v>16</v>
      </c>
    </row>
    <row r="34" spans="1:36" ht="13.5" customHeight="1">
      <c r="A34" s="42" t="s">
        <v>392</v>
      </c>
      <c r="B34" s="42"/>
      <c r="C34" s="42"/>
      <c r="D34" s="42"/>
      <c r="E34" s="42"/>
      <c r="F34" s="8"/>
      <c r="G34" s="8"/>
      <c r="H34" s="8"/>
      <c r="I34" s="8"/>
      <c r="J34" s="8"/>
      <c r="M34" s="8"/>
      <c r="N34" s="8"/>
      <c r="O34" s="447" t="s">
        <v>2</v>
      </c>
      <c r="P34" s="447"/>
      <c r="Q34" s="447"/>
      <c r="R34" s="9"/>
      <c r="S34" s="448" t="s">
        <v>1</v>
      </c>
      <c r="T34" s="448"/>
      <c r="U34" s="448"/>
    </row>
    <row r="35" spans="1:36" ht="11.25" customHeight="1"/>
    <row r="36" spans="1:36" ht="30" customHeight="1">
      <c r="A36" s="453" t="s">
        <v>145</v>
      </c>
      <c r="B36" s="453"/>
      <c r="C36" s="453"/>
      <c r="D36" s="453"/>
      <c r="E36" s="453"/>
      <c r="F36" s="456" t="str">
        <f>IF(COUNTBLANK('基本情報(Data)'!$G$8)=0,'基本情報(Data)'!$G$8,IF(COUNTBLANK('基本情報(Data)'!$G$6)=0,'基本情報(Data)'!$G$6,""))</f>
        <v/>
      </c>
      <c r="G36" s="456"/>
      <c r="H36" s="456"/>
      <c r="I36" s="456"/>
      <c r="J36" s="456"/>
      <c r="K36" s="456"/>
      <c r="L36" s="456"/>
      <c r="M36" s="456"/>
      <c r="N36" s="456"/>
      <c r="O36" s="456"/>
      <c r="P36" s="456"/>
      <c r="Q36" s="455" t="s">
        <v>385</v>
      </c>
      <c r="R36" s="455"/>
      <c r="S36" s="455"/>
      <c r="T36" s="455"/>
      <c r="U36" s="455"/>
      <c r="V36" s="455"/>
      <c r="W36" s="455"/>
      <c r="X36" s="455"/>
      <c r="Y36" s="455"/>
      <c r="Z36" s="455"/>
      <c r="AA36" s="455"/>
      <c r="AB36" s="455"/>
      <c r="AC36" s="455"/>
      <c r="AD36" s="455"/>
      <c r="AE36" s="455"/>
      <c r="AF36" s="455"/>
      <c r="AG36" s="455"/>
      <c r="AH36" s="455"/>
      <c r="AI36" s="455"/>
      <c r="AJ36" s="455"/>
    </row>
    <row r="37" spans="1:36" ht="18.75" customHeight="1">
      <c r="A37" s="452" t="s">
        <v>386</v>
      </c>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row>
    <row r="38" spans="1:36" ht="18.75" customHeight="1">
      <c r="A38" s="454" t="s">
        <v>465</v>
      </c>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row>
    <row r="39" spans="1:36" ht="18.75" customHeight="1">
      <c r="A39" s="452" t="s">
        <v>387</v>
      </c>
      <c r="B39" s="452"/>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row>
    <row r="40" spans="1:36" ht="30" customHeight="1">
      <c r="A40" s="457" t="s">
        <v>389</v>
      </c>
      <c r="B40" s="457"/>
      <c r="C40" s="457"/>
      <c r="D40" s="457"/>
      <c r="E40" s="457"/>
      <c r="F40" s="457"/>
      <c r="G40" s="457"/>
      <c r="H40" s="457"/>
      <c r="I40" s="457"/>
      <c r="J40" s="457"/>
      <c r="K40" s="457"/>
      <c r="L40" s="457"/>
      <c r="M40" s="457"/>
      <c r="N40" s="457"/>
      <c r="O40" s="457"/>
      <c r="P40" s="458" t="str">
        <f>IF('基本情報(Data)'!$G$6="","",'基本情報(Data)'!$G$6)</f>
        <v/>
      </c>
      <c r="Q40" s="458"/>
      <c r="R40" s="458"/>
      <c r="S40" s="458"/>
      <c r="T40" s="458"/>
      <c r="U40" s="458"/>
      <c r="V40" s="458"/>
      <c r="W40" s="458"/>
      <c r="X40" s="458"/>
      <c r="Y40" s="458"/>
      <c r="Z40" s="458"/>
      <c r="AA40" s="458"/>
      <c r="AB40" s="458"/>
      <c r="AC40" s="458"/>
      <c r="AD40" s="459" t="s">
        <v>370</v>
      </c>
      <c r="AE40" s="459"/>
      <c r="AF40" s="459"/>
      <c r="AG40" s="459"/>
      <c r="AH40" s="459"/>
      <c r="AI40" s="459"/>
      <c r="AJ40" s="459"/>
    </row>
    <row r="41" spans="1:36" ht="18.75" customHeight="1">
      <c r="A41" s="407" t="s">
        <v>372</v>
      </c>
      <c r="B41" s="407"/>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row>
    <row r="42" spans="1:36">
      <c r="A42" s="407" t="s">
        <v>371</v>
      </c>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row>
    <row r="43" spans="1:36" ht="17.25">
      <c r="A43" s="406" t="s">
        <v>521</v>
      </c>
      <c r="B43" s="406"/>
      <c r="C43" s="406"/>
      <c r="D43" s="406"/>
      <c r="E43" s="406"/>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row>
    <row r="44" spans="1:36">
      <c r="A44" s="407" t="s">
        <v>520</v>
      </c>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row>
    <row r="45" spans="1:36">
      <c r="A45" s="442" t="s">
        <v>373</v>
      </c>
      <c r="B45" s="442"/>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row>
    <row r="46" spans="1:36">
      <c r="A46" s="407" t="s">
        <v>146</v>
      </c>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row>
    <row r="47" spans="1:36" ht="11.25" customHeight="1">
      <c r="A47" s="4"/>
      <c r="B47" s="4"/>
      <c r="C47" s="4"/>
      <c r="D47" s="4"/>
      <c r="E47" s="4"/>
      <c r="F47" s="4"/>
      <c r="G47" s="4"/>
      <c r="H47" s="4"/>
      <c r="I47" s="4"/>
      <c r="J47" s="4"/>
      <c r="K47" s="4"/>
      <c r="L47" s="4"/>
      <c r="M47" s="4"/>
      <c r="N47" s="4"/>
    </row>
    <row r="48" spans="1:36" ht="18" customHeight="1">
      <c r="A48" s="406" t="s">
        <v>135</v>
      </c>
      <c r="B48" s="407"/>
      <c r="C48" s="407"/>
      <c r="D48" s="407"/>
      <c r="E48" s="407"/>
      <c r="F48" s="407"/>
      <c r="G48" s="407"/>
      <c r="H48" s="407"/>
      <c r="I48" s="407"/>
      <c r="J48" s="407"/>
      <c r="K48" s="407"/>
      <c r="L48" s="407"/>
      <c r="M48" s="407"/>
      <c r="N48" s="407"/>
      <c r="O48" s="407"/>
      <c r="P48" s="407"/>
      <c r="Q48" s="407"/>
      <c r="R48" s="407"/>
      <c r="S48" s="407"/>
      <c r="T48" s="407"/>
      <c r="U48" s="407"/>
      <c r="V48" s="407"/>
      <c r="W48" s="3"/>
      <c r="X48" s="3"/>
      <c r="Y48" s="3"/>
      <c r="Z48" s="3"/>
      <c r="AA48" s="3"/>
      <c r="AB48" s="3"/>
      <c r="AC48" s="3"/>
      <c r="AD48" s="3"/>
      <c r="AE48" s="3"/>
    </row>
    <row r="49" spans="1:36" ht="18" customHeight="1">
      <c r="A49" s="25"/>
      <c r="B49" s="16"/>
      <c r="C49" s="16"/>
      <c r="D49" s="16"/>
      <c r="E49" s="16"/>
      <c r="F49" s="16"/>
      <c r="G49" s="16"/>
      <c r="H49" s="16"/>
      <c r="I49" s="16"/>
      <c r="J49" s="16"/>
      <c r="K49" s="16"/>
      <c r="L49" s="16"/>
      <c r="M49" s="16"/>
      <c r="N49" s="16"/>
      <c r="O49" s="16"/>
      <c r="P49" s="16"/>
      <c r="Q49" s="16"/>
      <c r="R49" s="16"/>
      <c r="S49" s="16"/>
      <c r="T49" s="16"/>
      <c r="U49" s="16"/>
      <c r="V49" s="16"/>
      <c r="W49" s="3"/>
      <c r="X49" s="3"/>
      <c r="Y49" s="3"/>
      <c r="Z49" s="3"/>
      <c r="AA49" s="3"/>
      <c r="AB49" s="3"/>
      <c r="AC49" s="3"/>
      <c r="AD49" s="3"/>
      <c r="AE49" s="3"/>
    </row>
    <row r="50" spans="1:36" ht="14.45" customHeight="1">
      <c r="A50" s="449" t="s">
        <v>136</v>
      </c>
      <c r="B50" s="449"/>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row>
    <row r="51" spans="1:36" ht="14.45" customHeight="1">
      <c r="A51" s="351" t="s">
        <v>137</v>
      </c>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row>
    <row r="53" spans="1:36">
      <c r="X53" s="460"/>
      <c r="Y53" s="460"/>
      <c r="Z53" s="460"/>
      <c r="AA53" s="14" t="s">
        <v>36</v>
      </c>
      <c r="AB53" s="460"/>
      <c r="AC53" s="460"/>
      <c r="AD53" s="1" t="s">
        <v>16</v>
      </c>
      <c r="AE53" s="460"/>
      <c r="AF53" s="460"/>
      <c r="AG53" s="1" t="s">
        <v>52</v>
      </c>
    </row>
    <row r="54" spans="1:36" ht="15" customHeight="1">
      <c r="Z54" s="353" t="s">
        <v>2</v>
      </c>
      <c r="AA54" s="353"/>
      <c r="AB54" s="353"/>
      <c r="AC54" s="353" t="s">
        <v>1</v>
      </c>
      <c r="AD54" s="353"/>
      <c r="AE54" s="353"/>
      <c r="AF54" s="353" t="s">
        <v>3</v>
      </c>
      <c r="AG54" s="353"/>
      <c r="AH54" s="353"/>
    </row>
    <row r="55" spans="1:36" ht="7.5" customHeight="1">
      <c r="T55" s="11"/>
      <c r="U55" s="11"/>
      <c r="V55" s="11"/>
      <c r="W55" s="11"/>
      <c r="X55" s="11"/>
      <c r="Y55" s="11"/>
      <c r="Z55" s="11"/>
      <c r="AA55" s="11"/>
      <c r="AB55" s="11"/>
    </row>
    <row r="56" spans="1:36" ht="7.5" customHeight="1">
      <c r="A56" s="27"/>
      <c r="B56" s="4"/>
      <c r="C56" s="4"/>
      <c r="D56" s="4"/>
      <c r="E56" s="4"/>
      <c r="F56" s="4"/>
      <c r="G56" s="4"/>
      <c r="H56" s="4"/>
      <c r="I56" s="4"/>
      <c r="J56" s="4"/>
      <c r="K56" s="4"/>
      <c r="L56" s="4"/>
      <c r="M56" s="4"/>
      <c r="N56" s="4"/>
      <c r="O56" s="4"/>
    </row>
    <row r="57" spans="1:36" ht="7.5" customHeight="1"/>
    <row r="58" spans="1:36" ht="7.5" customHeight="1">
      <c r="H58" s="10"/>
      <c r="I58" s="10"/>
      <c r="J58" s="10"/>
      <c r="K58" s="10"/>
      <c r="L58" s="10"/>
      <c r="M58" s="10"/>
      <c r="N58" s="10"/>
      <c r="O58" s="10"/>
      <c r="P58" s="10"/>
      <c r="Q58" s="10"/>
      <c r="R58" s="10"/>
      <c r="S58" s="10"/>
      <c r="T58" s="10"/>
      <c r="U58" s="10"/>
      <c r="V58" s="10"/>
    </row>
    <row r="59" spans="1:36" ht="13.5" customHeight="1">
      <c r="A59" s="443" t="s">
        <v>92</v>
      </c>
      <c r="B59" s="443"/>
      <c r="C59" s="443"/>
      <c r="D59" s="443"/>
      <c r="E59" s="443"/>
      <c r="F59" s="443"/>
      <c r="G59" s="443"/>
      <c r="H59" s="443"/>
      <c r="I59" s="443"/>
      <c r="J59" s="443"/>
      <c r="K59" s="443"/>
      <c r="L59" s="443"/>
      <c r="M59" s="443"/>
      <c r="N59" s="443"/>
      <c r="O59" s="443"/>
      <c r="P59" s="443"/>
      <c r="Q59" s="443"/>
      <c r="R59" s="443"/>
      <c r="S59" s="443"/>
      <c r="T59" s="443"/>
      <c r="U59" s="443"/>
      <c r="V59" s="443"/>
      <c r="W59" s="443"/>
      <c r="X59" s="443"/>
      <c r="Y59" s="443"/>
      <c r="Z59" s="443"/>
    </row>
    <row r="60" spans="1:36" ht="18.75" customHeight="1">
      <c r="A60" s="407" t="s">
        <v>93</v>
      </c>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row>
    <row r="61" spans="1:36" ht="13.5" customHeight="1">
      <c r="A61" s="4"/>
      <c r="B61" s="4"/>
    </row>
    <row r="62" spans="1:36" ht="21" customHeight="1">
      <c r="B62" s="28"/>
      <c r="C62" s="28"/>
      <c r="D62" s="28"/>
      <c r="E62" s="28"/>
      <c r="F62" s="28"/>
      <c r="G62" s="28"/>
      <c r="H62" s="28"/>
      <c r="I62" s="28"/>
      <c r="J62" s="28"/>
      <c r="K62" s="28"/>
      <c r="L62" s="28"/>
      <c r="O62" s="28"/>
      <c r="P62" s="28"/>
      <c r="Q62" s="28"/>
      <c r="R62" s="441" t="s">
        <v>138</v>
      </c>
      <c r="S62" s="441"/>
      <c r="T62" s="441"/>
      <c r="U62" s="441"/>
      <c r="V62" s="441"/>
      <c r="W62" s="440"/>
      <c r="X62" s="440"/>
      <c r="Y62" s="440"/>
      <c r="Z62" s="440"/>
      <c r="AA62" s="440"/>
      <c r="AB62" s="440"/>
      <c r="AC62" s="440"/>
      <c r="AD62" s="440"/>
      <c r="AE62" s="440"/>
      <c r="AF62" s="440"/>
      <c r="AG62" s="440"/>
      <c r="AH62" s="440"/>
      <c r="AI62" s="440"/>
    </row>
    <row r="63" spans="1:36" ht="16.5" customHeight="1">
      <c r="R63" s="437" t="s">
        <v>139</v>
      </c>
      <c r="S63" s="437"/>
      <c r="T63" s="437"/>
      <c r="U63" s="437"/>
      <c r="V63" s="437"/>
      <c r="W63" s="437"/>
      <c r="X63" s="437"/>
      <c r="Y63" s="437"/>
      <c r="Z63" s="437"/>
      <c r="AG63" s="340" t="s">
        <v>10</v>
      </c>
      <c r="AH63" s="340"/>
      <c r="AI63" s="340"/>
    </row>
    <row r="64" spans="1:36" ht="16.5" customHeight="1">
      <c r="W64" s="33"/>
    </row>
    <row r="65" spans="1:35" ht="30" customHeight="1">
      <c r="R65" s="441" t="s">
        <v>140</v>
      </c>
      <c r="S65" s="441"/>
      <c r="T65" s="441"/>
      <c r="U65" s="441"/>
      <c r="V65" s="441"/>
      <c r="W65" s="440"/>
      <c r="X65" s="440"/>
      <c r="Y65" s="440"/>
      <c r="Z65" s="440"/>
      <c r="AA65" s="440"/>
      <c r="AB65" s="440"/>
      <c r="AC65" s="440"/>
      <c r="AD65" s="440"/>
      <c r="AE65" s="440"/>
      <c r="AF65" s="440"/>
      <c r="AG65" s="440"/>
      <c r="AH65" s="440"/>
      <c r="AI65" s="440"/>
    </row>
    <row r="66" spans="1:35" ht="16.5" customHeight="1">
      <c r="R66" s="438" t="s">
        <v>141</v>
      </c>
      <c r="S66" s="438"/>
      <c r="T66" s="438"/>
      <c r="U66" s="438"/>
      <c r="V66" s="438"/>
      <c r="W66" s="438"/>
      <c r="X66" s="438"/>
      <c r="Y66" s="438"/>
      <c r="Z66" s="438"/>
      <c r="AA66" s="439"/>
      <c r="AB66" s="439"/>
      <c r="AC66" s="439"/>
      <c r="AD66" s="439"/>
      <c r="AE66" s="439"/>
      <c r="AF66" s="439"/>
      <c r="AG66" s="439"/>
      <c r="AH66" s="439"/>
      <c r="AI66" s="439"/>
    </row>
    <row r="67" spans="1:35" ht="12" customHeight="1">
      <c r="AA67" s="7"/>
      <c r="AB67" s="7"/>
      <c r="AC67" s="7"/>
    </row>
    <row r="68" spans="1:35" ht="16.5" customHeight="1">
      <c r="A68" s="338" t="s">
        <v>142</v>
      </c>
      <c r="B68" s="339"/>
      <c r="C68" s="339"/>
      <c r="D68" s="339"/>
      <c r="E68" s="339"/>
      <c r="AA68" s="7"/>
      <c r="AB68" s="7"/>
      <c r="AC68" s="7"/>
    </row>
    <row r="69" spans="1:35" ht="16.5" customHeight="1">
      <c r="A69" s="444" t="s">
        <v>143</v>
      </c>
      <c r="B69" s="444"/>
      <c r="C69" s="444"/>
      <c r="D69" s="444"/>
      <c r="E69" s="444"/>
      <c r="AA69" s="7"/>
      <c r="AB69" s="7"/>
      <c r="AC69" s="7"/>
    </row>
    <row r="70" spans="1:35" ht="9.75" customHeight="1">
      <c r="A70" s="15"/>
      <c r="B70" s="15"/>
      <c r="C70" s="15"/>
      <c r="D70" s="144"/>
      <c r="E70" s="144"/>
      <c r="F70" s="6"/>
      <c r="G70" s="6"/>
      <c r="H70" s="6"/>
      <c r="I70" s="6"/>
      <c r="J70" s="6"/>
      <c r="K70" s="6"/>
      <c r="L70" s="6"/>
      <c r="M70" s="6"/>
      <c r="N70" s="6"/>
      <c r="O70" s="6"/>
      <c r="P70" s="6"/>
      <c r="Q70" s="6"/>
      <c r="R70" s="6"/>
      <c r="S70" s="6"/>
      <c r="T70" s="6"/>
      <c r="U70" s="6"/>
      <c r="V70" s="6"/>
      <c r="W70" s="6"/>
      <c r="X70" s="6"/>
      <c r="Y70" s="6"/>
      <c r="Z70" s="6"/>
      <c r="AA70" s="146"/>
      <c r="AB70" s="146"/>
      <c r="AC70" s="146"/>
      <c r="AD70" s="6"/>
      <c r="AE70" s="6"/>
      <c r="AF70" s="6"/>
      <c r="AG70" s="6"/>
      <c r="AH70" s="6"/>
      <c r="AI70" s="6"/>
    </row>
    <row r="71" spans="1:35" ht="48" customHeight="1">
      <c r="D71" s="6"/>
      <c r="E71" s="6"/>
      <c r="F71" s="463" t="str">
        <f>IF('論文情報(Papers)'!$C$24&lt;&gt;"",'論文情報(Papers)'!$C$24,"")</f>
        <v/>
      </c>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6"/>
    </row>
    <row r="72" spans="1:35" ht="13.5" customHeight="1"/>
    <row r="73" spans="1:35" ht="30" customHeight="1">
      <c r="A73" s="329" t="s">
        <v>28</v>
      </c>
      <c r="B73" s="329"/>
      <c r="C73" s="329"/>
      <c r="D73" s="329"/>
      <c r="E73" s="329"/>
      <c r="F73" s="376" t="str">
        <f>IF('論文情報(Papers)'!C26="","",'論文情報(Papers)'!C26)</f>
        <v/>
      </c>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6"/>
    </row>
    <row r="74" spans="1:35" ht="13.5" customHeight="1">
      <c r="A74" s="42" t="s">
        <v>390</v>
      </c>
      <c r="B74" s="42"/>
      <c r="C74" s="42"/>
      <c r="D74" s="42"/>
      <c r="E74" s="42"/>
    </row>
    <row r="75" spans="1:35" ht="13.5" customHeight="1">
      <c r="A75" s="15"/>
      <c r="B75" s="15"/>
      <c r="C75" s="15"/>
      <c r="D75" s="15"/>
      <c r="E75" s="15"/>
    </row>
    <row r="76" spans="1:35" ht="30" customHeight="1">
      <c r="A76" s="449" t="s">
        <v>144</v>
      </c>
      <c r="B76" s="449"/>
      <c r="C76" s="449"/>
      <c r="D76" s="449"/>
      <c r="E76" s="449"/>
      <c r="F76" s="449"/>
      <c r="G76" s="449"/>
      <c r="H76" s="449"/>
      <c r="I76" s="449"/>
      <c r="J76" s="450" t="str">
        <f>IF('論文情報(Papers)'!C28="","",'論文情報(Papers)'!C28)</f>
        <v/>
      </c>
      <c r="K76" s="450"/>
      <c r="L76" s="450"/>
      <c r="M76" s="450"/>
      <c r="N76" s="450"/>
      <c r="O76" s="450"/>
      <c r="P76" s="450"/>
      <c r="Q76" s="450"/>
      <c r="R76" s="450"/>
      <c r="S76" s="450"/>
      <c r="T76" s="450"/>
      <c r="U76" s="450"/>
      <c r="V76" s="450"/>
      <c r="W76" s="450"/>
      <c r="X76" s="450"/>
      <c r="Y76" s="450"/>
      <c r="Z76" s="450"/>
      <c r="AA76" s="450"/>
      <c r="AB76" s="450"/>
      <c r="AC76" s="450"/>
      <c r="AD76" s="450"/>
      <c r="AE76" s="450"/>
      <c r="AF76" s="345" t="str">
        <f>IF($AE77="published","に発表", IF($AF28="in press","に印刷中", IF($AF28="submitted","に投稿中","")))</f>
        <v/>
      </c>
      <c r="AG76" s="345"/>
      <c r="AH76" s="345"/>
      <c r="AI76" s="345"/>
    </row>
    <row r="77" spans="1:35" ht="13.5" customHeight="1">
      <c r="A77" s="42" t="s">
        <v>391</v>
      </c>
      <c r="B77" s="42"/>
      <c r="C77" s="42"/>
      <c r="D77" s="42"/>
      <c r="E77" s="42"/>
      <c r="AE77" s="446" t="str">
        <f>IF('論文情報(Papers)'!V28="published/掲載済", "published",IF('論文情報(Papers)'!V28="in press/印刷中", "in press",IF('論文情報(Papers)'!V28="submitted/投稿中", "submitted","－")))</f>
        <v>－</v>
      </c>
      <c r="AF77" s="446"/>
      <c r="AG77" s="446"/>
      <c r="AH77" s="446"/>
      <c r="AI77" s="446"/>
    </row>
    <row r="78" spans="1:35" ht="21" customHeight="1">
      <c r="A78" s="374" t="s">
        <v>369</v>
      </c>
      <c r="B78" s="374"/>
      <c r="C78" s="374"/>
      <c r="D78" s="374"/>
      <c r="E78" s="374"/>
      <c r="F78" s="374"/>
      <c r="G78" s="374"/>
      <c r="H78" s="374"/>
      <c r="I78" s="374"/>
      <c r="J78" s="374"/>
      <c r="K78" s="374"/>
      <c r="L78" s="374"/>
      <c r="M78" s="2"/>
      <c r="T78" s="6" t="s">
        <v>29</v>
      </c>
      <c r="U78" s="331" t="str">
        <f>IF('論文情報(Papers)'!D32="","",'論文情報(Papers)'!D32)</f>
        <v/>
      </c>
      <c r="V78" s="331"/>
      <c r="W78" s="331"/>
      <c r="X78" s="331"/>
      <c r="Y78" s="331"/>
      <c r="Z78" s="331"/>
      <c r="AA78" s="331"/>
      <c r="AB78" s="331"/>
      <c r="AC78" s="331"/>
      <c r="AD78" s="331"/>
      <c r="AE78" s="6" t="s">
        <v>30</v>
      </c>
    </row>
    <row r="79" spans="1:35" ht="13.5" customHeight="1">
      <c r="A79" s="444"/>
      <c r="B79" s="444"/>
      <c r="C79" s="444"/>
      <c r="D79" s="444"/>
      <c r="E79" s="444"/>
      <c r="M79" s="5"/>
      <c r="N79" s="5"/>
      <c r="O79" s="5"/>
      <c r="AA79" s="7"/>
      <c r="AB79" s="7"/>
      <c r="AC79" s="7"/>
    </row>
    <row r="80" spans="1:35" ht="21" customHeight="1">
      <c r="A80" s="338" t="s">
        <v>147</v>
      </c>
      <c r="B80" s="339"/>
      <c r="C80" s="339"/>
      <c r="D80" s="339"/>
      <c r="E80" s="339"/>
      <c r="K80" s="6"/>
      <c r="L80" s="6"/>
      <c r="M80" s="445" t="str">
        <f>IF('論文情報(Papers)'!U32="","",'論文情報(Papers)'!U32)</f>
        <v/>
      </c>
      <c r="N80" s="445"/>
      <c r="O80" s="445"/>
      <c r="P80" s="6" t="s">
        <v>15</v>
      </c>
      <c r="Q80" s="445" t="str">
        <f>IF('論文情報(Papers)'!Y32="","",'論文情報(Papers)'!Y32)</f>
        <v/>
      </c>
      <c r="R80" s="445"/>
      <c r="S80" s="445"/>
      <c r="T80" s="6" t="s">
        <v>16</v>
      </c>
    </row>
    <row r="81" spans="1:36" ht="13.5" customHeight="1">
      <c r="A81" s="444" t="s">
        <v>392</v>
      </c>
      <c r="B81" s="444"/>
      <c r="C81" s="444"/>
      <c r="D81" s="444"/>
      <c r="E81" s="444"/>
      <c r="F81" s="8"/>
      <c r="G81" s="8"/>
      <c r="H81" s="8"/>
      <c r="I81" s="8"/>
      <c r="J81" s="8"/>
      <c r="M81" s="8"/>
      <c r="N81" s="8"/>
      <c r="O81" s="447" t="s">
        <v>2</v>
      </c>
      <c r="P81" s="447"/>
      <c r="Q81" s="447"/>
      <c r="R81" s="9"/>
      <c r="S81" s="448" t="s">
        <v>1</v>
      </c>
      <c r="T81" s="448"/>
      <c r="U81" s="448"/>
    </row>
    <row r="82" spans="1:36" ht="11.25" customHeight="1"/>
    <row r="83" spans="1:36" ht="30" customHeight="1">
      <c r="A83" s="453" t="s">
        <v>145</v>
      </c>
      <c r="B83" s="453"/>
      <c r="C83" s="453"/>
      <c r="D83" s="453"/>
      <c r="E83" s="453"/>
      <c r="F83" s="456" t="str">
        <f>IF(COUNTBLANK('基本情報(Data)'!$G$8)=0,'基本情報(Data)'!$G$8,IF(COUNTBLANK('基本情報(Data)'!$G$6)=0,'基本情報(Data)'!$G$6,""))</f>
        <v/>
      </c>
      <c r="G83" s="456"/>
      <c r="H83" s="456"/>
      <c r="I83" s="456"/>
      <c r="J83" s="456"/>
      <c r="K83" s="456"/>
      <c r="L83" s="456"/>
      <c r="M83" s="456"/>
      <c r="N83" s="456"/>
      <c r="O83" s="456"/>
      <c r="P83" s="456"/>
      <c r="Q83" s="455" t="s">
        <v>385</v>
      </c>
      <c r="R83" s="455"/>
      <c r="S83" s="455"/>
      <c r="T83" s="455"/>
      <c r="U83" s="455"/>
      <c r="V83" s="455"/>
      <c r="W83" s="455"/>
      <c r="X83" s="455"/>
      <c r="Y83" s="455"/>
      <c r="Z83" s="455"/>
      <c r="AA83" s="455"/>
      <c r="AB83" s="455"/>
      <c r="AC83" s="455"/>
      <c r="AD83" s="455"/>
      <c r="AE83" s="455"/>
      <c r="AF83" s="455"/>
      <c r="AG83" s="455"/>
      <c r="AH83" s="455"/>
      <c r="AI83" s="455"/>
      <c r="AJ83" s="455"/>
    </row>
    <row r="84" spans="1:36" ht="18.75" customHeight="1">
      <c r="A84" s="452" t="s">
        <v>386</v>
      </c>
      <c r="B84" s="452"/>
      <c r="C84" s="452"/>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2"/>
      <c r="AJ84" s="452"/>
    </row>
    <row r="85" spans="1:36" ht="18.75" customHeight="1">
      <c r="A85" s="454" t="s">
        <v>465</v>
      </c>
      <c r="B85" s="454"/>
      <c r="C85" s="454"/>
      <c r="D85" s="454"/>
      <c r="E85" s="454"/>
      <c r="F85" s="454"/>
      <c r="G85" s="454"/>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row>
    <row r="86" spans="1:36" ht="18.75" customHeight="1">
      <c r="A86" s="452" t="s">
        <v>387</v>
      </c>
      <c r="B86" s="452"/>
      <c r="C86" s="452"/>
      <c r="D86" s="452"/>
      <c r="E86" s="452"/>
      <c r="F86" s="452"/>
      <c r="G86" s="452"/>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2"/>
      <c r="AG86" s="452"/>
      <c r="AH86" s="452"/>
      <c r="AI86" s="452"/>
      <c r="AJ86" s="452"/>
    </row>
    <row r="87" spans="1:36" ht="30" customHeight="1">
      <c r="A87" s="457" t="s">
        <v>389</v>
      </c>
      <c r="B87" s="457"/>
      <c r="C87" s="457"/>
      <c r="D87" s="457"/>
      <c r="E87" s="457"/>
      <c r="F87" s="457"/>
      <c r="G87" s="457"/>
      <c r="H87" s="457"/>
      <c r="I87" s="457"/>
      <c r="J87" s="457"/>
      <c r="K87" s="457"/>
      <c r="L87" s="457"/>
      <c r="M87" s="457"/>
      <c r="N87" s="457"/>
      <c r="O87" s="457"/>
      <c r="P87" s="458" t="str">
        <f>IF('基本情報(Data)'!$G$6="","",'基本情報(Data)'!$G$6)</f>
        <v/>
      </c>
      <c r="Q87" s="458"/>
      <c r="R87" s="458"/>
      <c r="S87" s="458"/>
      <c r="T87" s="458"/>
      <c r="U87" s="458"/>
      <c r="V87" s="458"/>
      <c r="W87" s="458"/>
      <c r="X87" s="458"/>
      <c r="Y87" s="458"/>
      <c r="Z87" s="458"/>
      <c r="AA87" s="458"/>
      <c r="AB87" s="458"/>
      <c r="AC87" s="458"/>
      <c r="AD87" s="459" t="s">
        <v>370</v>
      </c>
      <c r="AE87" s="459"/>
      <c r="AF87" s="459"/>
      <c r="AG87" s="459"/>
      <c r="AH87" s="459"/>
      <c r="AI87" s="459"/>
      <c r="AJ87" s="459"/>
    </row>
    <row r="88" spans="1:36" ht="18.75" customHeight="1">
      <c r="A88" s="407" t="s">
        <v>372</v>
      </c>
      <c r="B88" s="407"/>
      <c r="C88" s="407"/>
      <c r="D88" s="407"/>
      <c r="E88" s="407"/>
      <c r="F88" s="407"/>
      <c r="G88" s="407"/>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row>
    <row r="89" spans="1:36">
      <c r="A89" s="407" t="s">
        <v>371</v>
      </c>
      <c r="B89" s="407"/>
      <c r="C89" s="407"/>
      <c r="D89" s="407"/>
      <c r="E89" s="407"/>
      <c r="F89" s="407"/>
      <c r="G89" s="407"/>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row>
    <row r="90" spans="1:36" ht="17.25">
      <c r="A90" s="406" t="s">
        <v>521</v>
      </c>
      <c r="B90" s="406"/>
      <c r="C90" s="406"/>
      <c r="D90" s="406"/>
      <c r="E90" s="406"/>
      <c r="F90" s="406"/>
      <c r="G90" s="406"/>
      <c r="H90" s="406"/>
      <c r="I90" s="406"/>
      <c r="J90" s="406"/>
      <c r="K90" s="406"/>
      <c r="L90" s="406"/>
      <c r="M90" s="406"/>
      <c r="N90" s="406"/>
      <c r="O90" s="406"/>
      <c r="P90" s="406"/>
      <c r="Q90" s="406"/>
      <c r="R90" s="406"/>
      <c r="S90" s="406"/>
      <c r="T90" s="406"/>
      <c r="U90" s="406"/>
      <c r="V90" s="406"/>
      <c r="W90" s="406"/>
      <c r="X90" s="406"/>
      <c r="Y90" s="406"/>
      <c r="Z90" s="406"/>
      <c r="AA90" s="406"/>
      <c r="AB90" s="406"/>
      <c r="AC90" s="406"/>
      <c r="AD90" s="406"/>
      <c r="AE90" s="406"/>
      <c r="AF90" s="406"/>
      <c r="AG90" s="406"/>
      <c r="AH90" s="406"/>
      <c r="AI90" s="406"/>
      <c r="AJ90" s="406"/>
    </row>
    <row r="91" spans="1:36">
      <c r="A91" s="407" t="s">
        <v>520</v>
      </c>
      <c r="B91" s="407"/>
      <c r="C91" s="407"/>
      <c r="D91" s="407"/>
      <c r="E91" s="407"/>
      <c r="F91" s="407"/>
      <c r="G91" s="407"/>
      <c r="H91" s="407"/>
      <c r="I91" s="407"/>
      <c r="J91" s="407"/>
      <c r="K91" s="407"/>
      <c r="L91" s="407"/>
      <c r="M91" s="407"/>
      <c r="N91" s="407"/>
      <c r="O91" s="407"/>
      <c r="P91" s="407"/>
      <c r="Q91" s="407"/>
      <c r="R91" s="407"/>
      <c r="S91" s="407"/>
      <c r="T91" s="407"/>
      <c r="U91" s="407"/>
      <c r="V91" s="407"/>
      <c r="W91" s="407"/>
      <c r="X91" s="407"/>
      <c r="Y91" s="407"/>
      <c r="Z91" s="407"/>
      <c r="AA91" s="407"/>
      <c r="AB91" s="407"/>
      <c r="AC91" s="407"/>
      <c r="AD91" s="407"/>
      <c r="AE91" s="407"/>
      <c r="AF91" s="407"/>
      <c r="AG91" s="407"/>
      <c r="AH91" s="407"/>
      <c r="AI91" s="407"/>
      <c r="AJ91" s="407"/>
    </row>
    <row r="92" spans="1:36">
      <c r="A92" s="452" t="s">
        <v>373</v>
      </c>
      <c r="B92" s="452"/>
      <c r="C92" s="452"/>
      <c r="D92" s="452"/>
      <c r="E92" s="452"/>
      <c r="F92" s="452"/>
      <c r="G92" s="452"/>
      <c r="H92" s="452"/>
      <c r="I92" s="452"/>
      <c r="J92" s="452"/>
      <c r="K92" s="452"/>
      <c r="L92" s="452"/>
      <c r="M92" s="452"/>
      <c r="N92" s="452"/>
      <c r="O92" s="452"/>
      <c r="P92" s="452"/>
      <c r="Q92" s="452"/>
      <c r="R92" s="452"/>
      <c r="S92" s="452"/>
      <c r="T92" s="452"/>
      <c r="U92" s="452"/>
      <c r="V92" s="452"/>
      <c r="W92" s="452"/>
      <c r="X92" s="452"/>
      <c r="Y92" s="452"/>
      <c r="Z92" s="452"/>
      <c r="AA92" s="452"/>
      <c r="AB92" s="452"/>
      <c r="AC92" s="452"/>
      <c r="AD92" s="452"/>
      <c r="AE92" s="452"/>
      <c r="AF92" s="452"/>
      <c r="AG92" s="452"/>
      <c r="AH92" s="452"/>
      <c r="AI92" s="452"/>
      <c r="AJ92" s="452"/>
    </row>
    <row r="93" spans="1:36">
      <c r="A93" s="407" t="s">
        <v>146</v>
      </c>
      <c r="B93" s="407"/>
      <c r="C93" s="407"/>
      <c r="D93" s="407"/>
      <c r="E93" s="407"/>
      <c r="F93" s="407"/>
      <c r="G93" s="407"/>
      <c r="H93" s="407"/>
      <c r="I93" s="407"/>
      <c r="J93" s="407"/>
      <c r="K93" s="407"/>
      <c r="L93" s="407"/>
      <c r="M93" s="407"/>
      <c r="N93" s="407"/>
      <c r="O93" s="407"/>
      <c r="P93" s="407"/>
      <c r="Q93" s="407"/>
      <c r="R93" s="407"/>
      <c r="S93" s="407"/>
      <c r="T93" s="407"/>
      <c r="U93" s="407"/>
      <c r="V93" s="407"/>
      <c r="W93" s="407"/>
      <c r="X93" s="407"/>
      <c r="Y93" s="407"/>
      <c r="Z93" s="407"/>
      <c r="AA93" s="407"/>
      <c r="AB93" s="407"/>
      <c r="AC93" s="407"/>
      <c r="AD93" s="407"/>
      <c r="AE93" s="407"/>
      <c r="AF93" s="407"/>
      <c r="AG93" s="407"/>
      <c r="AH93" s="407"/>
      <c r="AI93" s="407"/>
      <c r="AJ93" s="407"/>
    </row>
    <row r="94" spans="1:36" ht="11.25" customHeight="1">
      <c r="A94" s="4"/>
      <c r="B94" s="4"/>
      <c r="C94" s="4"/>
      <c r="D94" s="4"/>
      <c r="E94" s="4"/>
      <c r="F94" s="4"/>
      <c r="G94" s="4"/>
      <c r="H94" s="4"/>
      <c r="I94" s="4"/>
      <c r="J94" s="4"/>
      <c r="K94" s="4"/>
      <c r="L94" s="4"/>
      <c r="M94" s="4"/>
      <c r="N94" s="4"/>
    </row>
    <row r="95" spans="1:36" ht="18" customHeight="1">
      <c r="A95" s="406" t="s">
        <v>135</v>
      </c>
      <c r="B95" s="407"/>
      <c r="C95" s="407"/>
      <c r="D95" s="407"/>
      <c r="E95" s="407"/>
      <c r="F95" s="407"/>
      <c r="G95" s="407"/>
      <c r="H95" s="407"/>
      <c r="I95" s="407"/>
      <c r="J95" s="407"/>
      <c r="K95" s="407"/>
      <c r="L95" s="407"/>
      <c r="M95" s="407"/>
      <c r="N95" s="407"/>
      <c r="O95" s="407"/>
      <c r="P95" s="407"/>
      <c r="Q95" s="407"/>
      <c r="R95" s="407"/>
      <c r="S95" s="407"/>
      <c r="T95" s="407"/>
      <c r="U95" s="407"/>
      <c r="V95" s="407"/>
      <c r="W95" s="3"/>
      <c r="X95" s="3"/>
      <c r="Y95" s="3"/>
      <c r="Z95" s="3"/>
      <c r="AA95" s="3"/>
      <c r="AB95" s="3"/>
      <c r="AC95" s="3"/>
      <c r="AD95" s="3"/>
      <c r="AE95" s="3"/>
    </row>
    <row r="96" spans="1:36" ht="18" customHeight="1">
      <c r="A96" s="25"/>
      <c r="B96" s="16"/>
      <c r="C96" s="16"/>
      <c r="D96" s="16"/>
      <c r="E96" s="16"/>
      <c r="F96" s="16"/>
      <c r="G96" s="16"/>
      <c r="H96" s="16"/>
      <c r="I96" s="16"/>
      <c r="J96" s="16"/>
      <c r="K96" s="16"/>
      <c r="L96" s="16"/>
      <c r="M96" s="16"/>
      <c r="N96" s="16"/>
      <c r="O96" s="16"/>
      <c r="P96" s="16"/>
      <c r="Q96" s="16"/>
      <c r="R96" s="16"/>
      <c r="S96" s="16"/>
      <c r="T96" s="16"/>
      <c r="U96" s="16"/>
      <c r="V96" s="16"/>
      <c r="W96" s="3"/>
      <c r="X96" s="3"/>
      <c r="Y96" s="3"/>
      <c r="Z96" s="3"/>
      <c r="AA96" s="3"/>
      <c r="AB96" s="3"/>
      <c r="AC96" s="3"/>
      <c r="AD96" s="3"/>
      <c r="AE96" s="3"/>
    </row>
    <row r="97" spans="1:36" ht="14.45" customHeight="1">
      <c r="A97" s="449" t="s">
        <v>136</v>
      </c>
      <c r="B97" s="449"/>
      <c r="C97" s="449"/>
      <c r="D97" s="449"/>
      <c r="E97" s="449"/>
      <c r="F97" s="449"/>
      <c r="G97" s="449"/>
      <c r="H97" s="449"/>
      <c r="I97" s="449"/>
      <c r="J97" s="449"/>
      <c r="K97" s="449"/>
      <c r="L97" s="449"/>
      <c r="M97" s="449"/>
      <c r="N97" s="449"/>
      <c r="O97" s="449"/>
      <c r="P97" s="449"/>
      <c r="Q97" s="449"/>
      <c r="R97" s="449"/>
      <c r="S97" s="449"/>
      <c r="T97" s="449"/>
      <c r="U97" s="449"/>
      <c r="V97" s="449"/>
      <c r="W97" s="449"/>
      <c r="X97" s="449"/>
      <c r="Y97" s="449"/>
      <c r="Z97" s="449"/>
      <c r="AA97" s="449"/>
      <c r="AB97" s="449"/>
      <c r="AC97" s="449"/>
      <c r="AD97" s="449"/>
      <c r="AE97" s="449"/>
      <c r="AF97" s="449"/>
      <c r="AG97" s="449"/>
      <c r="AH97" s="449"/>
      <c r="AI97" s="449"/>
      <c r="AJ97" s="449"/>
    </row>
    <row r="98" spans="1:36" ht="14.45" customHeight="1">
      <c r="A98" s="351" t="s">
        <v>137</v>
      </c>
      <c r="B98" s="351"/>
      <c r="C98" s="351"/>
      <c r="D98" s="351"/>
      <c r="E98" s="351"/>
      <c r="F98" s="351"/>
      <c r="G98" s="351"/>
      <c r="H98" s="351"/>
      <c r="I98" s="351"/>
      <c r="J98" s="351"/>
      <c r="K98" s="351"/>
      <c r="L98" s="351"/>
      <c r="M98" s="351"/>
      <c r="N98" s="351"/>
      <c r="O98" s="351"/>
      <c r="P98" s="351"/>
      <c r="Q98" s="351"/>
      <c r="R98" s="351"/>
      <c r="S98" s="351"/>
      <c r="T98" s="351"/>
      <c r="U98" s="351"/>
      <c r="V98" s="351"/>
      <c r="W98" s="351"/>
      <c r="X98" s="351"/>
      <c r="Y98" s="351"/>
      <c r="Z98" s="351"/>
      <c r="AA98" s="351"/>
      <c r="AB98" s="351"/>
      <c r="AC98" s="351"/>
      <c r="AD98" s="351"/>
      <c r="AE98" s="351"/>
      <c r="AF98" s="351"/>
      <c r="AG98" s="351"/>
      <c r="AH98" s="351"/>
      <c r="AI98" s="351"/>
      <c r="AJ98" s="351"/>
    </row>
    <row r="100" spans="1:36">
      <c r="X100" s="460"/>
      <c r="Y100" s="460"/>
      <c r="Z100" s="460"/>
      <c r="AA100" s="14" t="s">
        <v>36</v>
      </c>
      <c r="AB100" s="460"/>
      <c r="AC100" s="460"/>
      <c r="AD100" s="1" t="s">
        <v>16</v>
      </c>
      <c r="AE100" s="460"/>
      <c r="AF100" s="460"/>
      <c r="AG100" s="1" t="s">
        <v>52</v>
      </c>
    </row>
    <row r="101" spans="1:36" ht="15" customHeight="1">
      <c r="Z101" s="353" t="s">
        <v>2</v>
      </c>
      <c r="AA101" s="353"/>
      <c r="AB101" s="353"/>
      <c r="AC101" s="353" t="s">
        <v>1</v>
      </c>
      <c r="AD101" s="353"/>
      <c r="AE101" s="353"/>
      <c r="AF101" s="353" t="s">
        <v>3</v>
      </c>
      <c r="AG101" s="353"/>
      <c r="AH101" s="353"/>
    </row>
    <row r="102" spans="1:36" ht="7.5" customHeight="1">
      <c r="T102" s="11"/>
      <c r="U102" s="11"/>
      <c r="V102" s="11"/>
      <c r="W102" s="11"/>
      <c r="X102" s="11"/>
      <c r="Y102" s="11"/>
      <c r="Z102" s="11"/>
      <c r="AA102" s="11"/>
      <c r="AB102" s="11"/>
    </row>
    <row r="103" spans="1:36" ht="7.5" customHeight="1">
      <c r="A103" s="27"/>
      <c r="B103" s="4"/>
      <c r="C103" s="4"/>
      <c r="D103" s="4"/>
      <c r="E103" s="4"/>
      <c r="F103" s="4"/>
      <c r="G103" s="4"/>
      <c r="H103" s="4"/>
      <c r="I103" s="4"/>
      <c r="J103" s="4"/>
      <c r="K103" s="4"/>
      <c r="L103" s="4"/>
      <c r="M103" s="4"/>
      <c r="N103" s="4"/>
      <c r="O103" s="4"/>
    </row>
    <row r="104" spans="1:36" ht="7.5" customHeight="1"/>
    <row r="105" spans="1:36" ht="7.5" customHeight="1">
      <c r="H105" s="10"/>
      <c r="I105" s="10"/>
      <c r="J105" s="10"/>
      <c r="K105" s="10"/>
      <c r="L105" s="10"/>
      <c r="M105" s="10"/>
      <c r="N105" s="10"/>
      <c r="O105" s="10"/>
      <c r="P105" s="10"/>
      <c r="Q105" s="10"/>
      <c r="R105" s="10"/>
      <c r="S105" s="10"/>
      <c r="T105" s="10"/>
      <c r="U105" s="10"/>
      <c r="V105" s="10"/>
    </row>
    <row r="106" spans="1:36" ht="13.5" customHeight="1">
      <c r="A106" s="443" t="s">
        <v>92</v>
      </c>
      <c r="B106" s="443"/>
      <c r="C106" s="443"/>
      <c r="D106" s="443"/>
      <c r="E106" s="443"/>
      <c r="F106" s="443"/>
      <c r="G106" s="443"/>
      <c r="H106" s="443"/>
      <c r="I106" s="443"/>
      <c r="J106" s="443"/>
      <c r="K106" s="443"/>
      <c r="L106" s="443"/>
      <c r="M106" s="443"/>
      <c r="N106" s="443"/>
      <c r="O106" s="443"/>
      <c r="P106" s="443"/>
      <c r="Q106" s="443"/>
      <c r="R106" s="443"/>
      <c r="S106" s="443"/>
      <c r="T106" s="443"/>
      <c r="U106" s="443"/>
      <c r="V106" s="443"/>
      <c r="W106" s="443"/>
      <c r="X106" s="443"/>
      <c r="Y106" s="443"/>
      <c r="Z106" s="443"/>
    </row>
    <row r="107" spans="1:36" ht="18.75" customHeight="1">
      <c r="A107" s="407" t="s">
        <v>93</v>
      </c>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row>
    <row r="108" spans="1:36" ht="13.5" customHeight="1">
      <c r="A108" s="4"/>
      <c r="B108" s="4"/>
    </row>
    <row r="109" spans="1:36" ht="21" customHeight="1">
      <c r="B109" s="28"/>
      <c r="C109" s="28"/>
      <c r="D109" s="28"/>
      <c r="E109" s="28"/>
      <c r="F109" s="28"/>
      <c r="G109" s="28"/>
      <c r="H109" s="28"/>
      <c r="I109" s="28"/>
      <c r="J109" s="28"/>
      <c r="K109" s="28"/>
      <c r="L109" s="28"/>
      <c r="O109" s="28"/>
      <c r="P109" s="28"/>
      <c r="Q109" s="28"/>
      <c r="R109" s="441" t="s">
        <v>138</v>
      </c>
      <c r="S109" s="441"/>
      <c r="T109" s="441"/>
      <c r="U109" s="441"/>
      <c r="V109" s="441"/>
      <c r="W109" s="440"/>
      <c r="X109" s="440"/>
      <c r="Y109" s="440"/>
      <c r="Z109" s="440"/>
      <c r="AA109" s="440"/>
      <c r="AB109" s="440"/>
      <c r="AC109" s="440"/>
      <c r="AD109" s="440"/>
      <c r="AE109" s="440"/>
      <c r="AF109" s="440"/>
      <c r="AG109" s="440"/>
      <c r="AH109" s="440"/>
      <c r="AI109" s="440"/>
    </row>
    <row r="110" spans="1:36" ht="16.5" customHeight="1">
      <c r="R110" s="437" t="s">
        <v>139</v>
      </c>
      <c r="S110" s="437"/>
      <c r="T110" s="437"/>
      <c r="U110" s="437"/>
      <c r="V110" s="437"/>
      <c r="W110" s="437"/>
      <c r="X110" s="437"/>
      <c r="Y110" s="437"/>
      <c r="Z110" s="437"/>
      <c r="AG110" s="340" t="s">
        <v>10</v>
      </c>
      <c r="AH110" s="340"/>
      <c r="AI110" s="340"/>
    </row>
    <row r="111" spans="1:36" ht="16.5" customHeight="1">
      <c r="W111" s="33"/>
    </row>
    <row r="112" spans="1:36" ht="30" customHeight="1">
      <c r="R112" s="441" t="s">
        <v>140</v>
      </c>
      <c r="S112" s="441"/>
      <c r="T112" s="441"/>
      <c r="U112" s="441"/>
      <c r="V112" s="441"/>
      <c r="W112" s="440"/>
      <c r="X112" s="440"/>
      <c r="Y112" s="440"/>
      <c r="Z112" s="440"/>
      <c r="AA112" s="440"/>
      <c r="AB112" s="440"/>
      <c r="AC112" s="440"/>
      <c r="AD112" s="440"/>
      <c r="AE112" s="440"/>
      <c r="AF112" s="440"/>
      <c r="AG112" s="440"/>
      <c r="AH112" s="440"/>
      <c r="AI112" s="440"/>
    </row>
    <row r="113" spans="1:35" ht="16.5" customHeight="1">
      <c r="R113" s="438" t="s">
        <v>141</v>
      </c>
      <c r="S113" s="438"/>
      <c r="T113" s="438"/>
      <c r="U113" s="438"/>
      <c r="V113" s="438"/>
      <c r="W113" s="438"/>
      <c r="X113" s="438"/>
      <c r="Y113" s="438"/>
      <c r="Z113" s="438"/>
      <c r="AA113" s="439"/>
      <c r="AB113" s="439"/>
      <c r="AC113" s="439"/>
      <c r="AD113" s="439"/>
      <c r="AE113" s="439"/>
      <c r="AF113" s="439"/>
      <c r="AG113" s="439"/>
      <c r="AH113" s="439"/>
      <c r="AI113" s="439"/>
    </row>
    <row r="114" spans="1:35" ht="12" customHeight="1">
      <c r="AA114" s="7"/>
      <c r="AB114" s="7"/>
      <c r="AC114" s="7"/>
    </row>
    <row r="115" spans="1:35" ht="16.5" customHeight="1">
      <c r="A115" s="338" t="s">
        <v>142</v>
      </c>
      <c r="B115" s="339"/>
      <c r="C115" s="339"/>
      <c r="D115" s="339"/>
      <c r="E115" s="339"/>
      <c r="AA115" s="7"/>
      <c r="AB115" s="7"/>
      <c r="AC115" s="7"/>
    </row>
    <row r="116" spans="1:35" ht="16.5" customHeight="1">
      <c r="A116" s="42" t="s">
        <v>143</v>
      </c>
      <c r="B116" s="42"/>
      <c r="C116" s="42"/>
      <c r="D116" s="42"/>
      <c r="E116" s="42"/>
      <c r="AA116" s="7"/>
      <c r="AB116" s="7"/>
      <c r="AC116" s="7"/>
    </row>
    <row r="117" spans="1:35" ht="9.75" customHeight="1">
      <c r="A117" s="15"/>
      <c r="B117" s="15"/>
      <c r="C117" s="15"/>
      <c r="D117" s="144"/>
      <c r="E117" s="144"/>
      <c r="F117" s="6"/>
      <c r="G117" s="6"/>
      <c r="H117" s="6"/>
      <c r="I117" s="6"/>
      <c r="J117" s="6"/>
      <c r="K117" s="6"/>
      <c r="L117" s="6"/>
      <c r="M117" s="6"/>
      <c r="N117" s="6"/>
      <c r="O117" s="6"/>
      <c r="P117" s="6"/>
      <c r="Q117" s="6"/>
      <c r="R117" s="6"/>
      <c r="S117" s="6"/>
      <c r="T117" s="6"/>
      <c r="U117" s="6"/>
      <c r="V117" s="6"/>
      <c r="W117" s="6"/>
      <c r="X117" s="6"/>
      <c r="Y117" s="6"/>
      <c r="Z117" s="6"/>
      <c r="AA117" s="146"/>
      <c r="AB117" s="146"/>
      <c r="AC117" s="146"/>
      <c r="AD117" s="6"/>
      <c r="AE117" s="6"/>
      <c r="AF117" s="6"/>
      <c r="AG117" s="6"/>
      <c r="AH117" s="6"/>
      <c r="AI117" s="6"/>
    </row>
    <row r="118" spans="1:35" ht="48" customHeight="1">
      <c r="D118" s="147"/>
      <c r="E118" s="147"/>
      <c r="F118" s="464" t="str">
        <f>IF('論文情報(Papers)'!$C$37&lt;&gt;"",'論文情報(Papers)'!$C$37,"")</f>
        <v/>
      </c>
      <c r="G118" s="464"/>
      <c r="H118" s="464"/>
      <c r="I118" s="464"/>
      <c r="J118" s="464"/>
      <c r="K118" s="464"/>
      <c r="L118" s="464"/>
      <c r="M118" s="464"/>
      <c r="N118" s="464"/>
      <c r="O118" s="464"/>
      <c r="P118" s="464"/>
      <c r="Q118" s="464"/>
      <c r="R118" s="464"/>
      <c r="S118" s="464"/>
      <c r="T118" s="464"/>
      <c r="U118" s="464"/>
      <c r="V118" s="464"/>
      <c r="W118" s="464"/>
      <c r="X118" s="464"/>
      <c r="Y118" s="464"/>
      <c r="Z118" s="464"/>
      <c r="AA118" s="464"/>
      <c r="AB118" s="464"/>
      <c r="AC118" s="464"/>
      <c r="AD118" s="464"/>
      <c r="AE118" s="464"/>
      <c r="AF118" s="464"/>
      <c r="AG118" s="464"/>
      <c r="AH118" s="464"/>
      <c r="AI118" s="147"/>
    </row>
    <row r="119" spans="1:35" ht="13.5" customHeight="1"/>
    <row r="120" spans="1:35" ht="30" customHeight="1">
      <c r="A120" s="329" t="s">
        <v>28</v>
      </c>
      <c r="B120" s="329"/>
      <c r="C120" s="329"/>
      <c r="D120" s="329"/>
      <c r="E120" s="329"/>
      <c r="F120" s="376" t="str">
        <f>IF('論文情報(Papers)'!C39="","",'論文情報(Papers)'!C39)</f>
        <v/>
      </c>
      <c r="G120" s="376"/>
      <c r="H120" s="376"/>
      <c r="I120" s="376"/>
      <c r="J120" s="376"/>
      <c r="K120" s="376"/>
      <c r="L120" s="376"/>
      <c r="M120" s="376"/>
      <c r="N120" s="376"/>
      <c r="O120" s="376"/>
      <c r="P120" s="376"/>
      <c r="Q120" s="376"/>
      <c r="R120" s="376"/>
      <c r="S120" s="376"/>
      <c r="T120" s="376"/>
      <c r="U120" s="376"/>
      <c r="V120" s="376"/>
      <c r="W120" s="376"/>
      <c r="X120" s="376"/>
      <c r="Y120" s="376"/>
      <c r="Z120" s="376"/>
      <c r="AA120" s="376"/>
      <c r="AB120" s="376"/>
      <c r="AC120" s="376"/>
      <c r="AD120" s="376"/>
      <c r="AE120" s="376"/>
      <c r="AF120" s="376"/>
      <c r="AG120" s="376"/>
      <c r="AH120" s="376"/>
      <c r="AI120" s="6"/>
    </row>
    <row r="121" spans="1:35" ht="13.5" customHeight="1">
      <c r="A121" s="42" t="s">
        <v>19</v>
      </c>
      <c r="B121" s="42"/>
      <c r="C121" s="42"/>
      <c r="D121" s="42"/>
      <c r="E121" s="42"/>
    </row>
    <row r="122" spans="1:35" ht="13.5" customHeight="1">
      <c r="A122" s="15"/>
      <c r="B122" s="15"/>
      <c r="C122" s="15"/>
      <c r="D122" s="15"/>
      <c r="E122" s="15"/>
    </row>
    <row r="123" spans="1:35" ht="30" customHeight="1">
      <c r="A123" s="449" t="s">
        <v>144</v>
      </c>
      <c r="B123" s="449"/>
      <c r="C123" s="449"/>
      <c r="D123" s="449"/>
      <c r="E123" s="449"/>
      <c r="F123" s="449"/>
      <c r="G123" s="449"/>
      <c r="H123" s="449"/>
      <c r="I123" s="449"/>
      <c r="J123" s="450" t="str">
        <f>IF('論文情報(Papers)'!C41="","",'論文情報(Papers)'!C41)</f>
        <v/>
      </c>
      <c r="K123" s="450"/>
      <c r="L123" s="450"/>
      <c r="M123" s="450"/>
      <c r="N123" s="450"/>
      <c r="O123" s="450"/>
      <c r="P123" s="450"/>
      <c r="Q123" s="450"/>
      <c r="R123" s="450"/>
      <c r="S123" s="450"/>
      <c r="T123" s="450"/>
      <c r="U123" s="450"/>
      <c r="V123" s="450"/>
      <c r="W123" s="450"/>
      <c r="X123" s="450"/>
      <c r="Y123" s="450"/>
      <c r="Z123" s="450"/>
      <c r="AA123" s="450"/>
      <c r="AB123" s="450"/>
      <c r="AC123" s="450"/>
      <c r="AD123" s="450"/>
      <c r="AE123" s="450"/>
      <c r="AF123" s="345" t="str">
        <f>IF($AF124="published","に発表", IF($AF124="in press","に印刷中", IF($AF124="submitted","に投稿中","")))</f>
        <v/>
      </c>
      <c r="AG123" s="345"/>
      <c r="AH123" s="345"/>
      <c r="AI123" s="345"/>
    </row>
    <row r="124" spans="1:35" ht="13.5" customHeight="1">
      <c r="A124" s="42" t="s">
        <v>20</v>
      </c>
      <c r="B124" s="42"/>
      <c r="C124" s="42"/>
      <c r="D124" s="42"/>
      <c r="E124" s="42"/>
      <c r="AF124" s="446" t="str">
        <f>IF('論文情報(Papers)'!V41="published/掲載済", "published",IF('論文情報(Papers)'!V41="in press/印刷中", "in press",IF('論文情報(Papers)'!V41="submitted/投稿中", "submitted","－")))</f>
        <v>－</v>
      </c>
      <c r="AG124" s="446"/>
      <c r="AH124" s="446"/>
    </row>
    <row r="125" spans="1:35" ht="21" customHeight="1">
      <c r="A125" s="374" t="s">
        <v>369</v>
      </c>
      <c r="B125" s="374"/>
      <c r="C125" s="374"/>
      <c r="D125" s="374"/>
      <c r="E125" s="374"/>
      <c r="F125" s="374"/>
      <c r="G125" s="374"/>
      <c r="H125" s="374"/>
      <c r="I125" s="374"/>
      <c r="J125" s="374"/>
      <c r="K125" s="374"/>
      <c r="L125" s="374"/>
      <c r="M125" s="2"/>
      <c r="T125" s="6" t="s">
        <v>29</v>
      </c>
      <c r="U125" s="331" t="str">
        <f>IF('論文情報(Papers)'!D45="","",'論文情報(Papers)'!D45)</f>
        <v/>
      </c>
      <c r="V125" s="331"/>
      <c r="W125" s="331"/>
      <c r="X125" s="331"/>
      <c r="Y125" s="331"/>
      <c r="Z125" s="331"/>
      <c r="AA125" s="331"/>
      <c r="AB125" s="331"/>
      <c r="AC125" s="331"/>
      <c r="AD125" s="331"/>
      <c r="AE125" s="6" t="s">
        <v>30</v>
      </c>
    </row>
    <row r="126" spans="1:35" ht="13.5" customHeight="1">
      <c r="A126" s="444"/>
      <c r="B126" s="444"/>
      <c r="C126" s="444"/>
      <c r="D126" s="444"/>
      <c r="E126" s="444"/>
      <c r="M126" s="5"/>
      <c r="N126" s="5"/>
      <c r="O126" s="5"/>
      <c r="AA126" s="7"/>
      <c r="AB126" s="7"/>
      <c r="AC126" s="7"/>
    </row>
    <row r="127" spans="1:35" ht="21" customHeight="1">
      <c r="A127" s="338" t="s">
        <v>147</v>
      </c>
      <c r="B127" s="339"/>
      <c r="C127" s="339"/>
      <c r="D127" s="339"/>
      <c r="E127" s="339"/>
      <c r="K127" s="6"/>
      <c r="L127" s="6"/>
      <c r="M127" s="445" t="str">
        <f>IF('論文情報(Papers)'!U45="","",'論文情報(Papers)'!U45)</f>
        <v/>
      </c>
      <c r="N127" s="445"/>
      <c r="O127" s="445"/>
      <c r="P127" s="6" t="s">
        <v>15</v>
      </c>
      <c r="Q127" s="445" t="str">
        <f>IF('論文情報(Papers)'!Y45="","",'論文情報(Papers)'!Y45)</f>
        <v/>
      </c>
      <c r="R127" s="445"/>
      <c r="S127" s="445"/>
      <c r="T127" s="6" t="s">
        <v>16</v>
      </c>
    </row>
    <row r="128" spans="1:35" ht="13.5" customHeight="1">
      <c r="A128" s="42" t="s">
        <v>23</v>
      </c>
      <c r="B128" s="42"/>
      <c r="C128" s="42"/>
      <c r="D128" s="42"/>
      <c r="E128" s="42"/>
      <c r="F128" s="8"/>
      <c r="G128" s="8"/>
      <c r="H128" s="8"/>
      <c r="I128" s="8"/>
      <c r="J128" s="8"/>
      <c r="M128" s="8"/>
      <c r="N128" s="8"/>
      <c r="O128" s="447" t="s">
        <v>2</v>
      </c>
      <c r="P128" s="447"/>
      <c r="Q128" s="447"/>
      <c r="R128" s="9"/>
      <c r="S128" s="448" t="s">
        <v>1</v>
      </c>
      <c r="T128" s="448"/>
      <c r="U128" s="448"/>
    </row>
    <row r="129" spans="1:36" ht="11.25" customHeight="1"/>
    <row r="130" spans="1:36" ht="30" customHeight="1">
      <c r="A130" s="453" t="s">
        <v>145</v>
      </c>
      <c r="B130" s="453"/>
      <c r="C130" s="453"/>
      <c r="D130" s="453"/>
      <c r="E130" s="453"/>
      <c r="F130" s="456" t="str">
        <f>IF(COUNTBLANK('基本情報(Data)'!$G$8)=0,'基本情報(Data)'!$G$8,IF(COUNTBLANK('基本情報(Data)'!$G$6)=0,'基本情報(Data)'!$G$6,""))</f>
        <v/>
      </c>
      <c r="G130" s="456"/>
      <c r="H130" s="456"/>
      <c r="I130" s="456"/>
      <c r="J130" s="456"/>
      <c r="K130" s="456"/>
      <c r="L130" s="456"/>
      <c r="M130" s="456"/>
      <c r="N130" s="456"/>
      <c r="O130" s="456"/>
      <c r="P130" s="456"/>
      <c r="Q130" s="455" t="s">
        <v>385</v>
      </c>
      <c r="R130" s="455"/>
      <c r="S130" s="455"/>
      <c r="T130" s="455"/>
      <c r="U130" s="455"/>
      <c r="V130" s="455"/>
      <c r="W130" s="455"/>
      <c r="X130" s="455"/>
      <c r="Y130" s="455"/>
      <c r="Z130" s="455"/>
      <c r="AA130" s="455"/>
      <c r="AB130" s="455"/>
      <c r="AC130" s="455"/>
      <c r="AD130" s="455"/>
      <c r="AE130" s="455"/>
      <c r="AF130" s="455"/>
      <c r="AG130" s="455"/>
      <c r="AH130" s="455"/>
      <c r="AI130" s="455"/>
      <c r="AJ130" s="455"/>
    </row>
    <row r="131" spans="1:36" ht="18.75" customHeight="1">
      <c r="A131" s="452" t="s">
        <v>386</v>
      </c>
      <c r="B131" s="452"/>
      <c r="C131" s="452"/>
      <c r="D131" s="452"/>
      <c r="E131" s="452"/>
      <c r="F131" s="452"/>
      <c r="G131" s="452"/>
      <c r="H131" s="452"/>
      <c r="I131" s="452"/>
      <c r="J131" s="452"/>
      <c r="K131" s="452"/>
      <c r="L131" s="452"/>
      <c r="M131" s="452"/>
      <c r="N131" s="452"/>
      <c r="O131" s="452"/>
      <c r="P131" s="452"/>
      <c r="Q131" s="452"/>
      <c r="R131" s="452"/>
      <c r="S131" s="452"/>
      <c r="T131" s="452"/>
      <c r="U131" s="452"/>
      <c r="V131" s="452"/>
      <c r="W131" s="452"/>
      <c r="X131" s="452"/>
      <c r="Y131" s="452"/>
      <c r="Z131" s="452"/>
      <c r="AA131" s="452"/>
      <c r="AB131" s="452"/>
      <c r="AC131" s="452"/>
      <c r="AD131" s="452"/>
      <c r="AE131" s="452"/>
      <c r="AF131" s="452"/>
      <c r="AG131" s="452"/>
      <c r="AH131" s="452"/>
      <c r="AI131" s="452"/>
      <c r="AJ131" s="452"/>
    </row>
    <row r="132" spans="1:36" ht="18.75" customHeight="1">
      <c r="A132" s="454" t="s">
        <v>465</v>
      </c>
      <c r="B132" s="454"/>
      <c r="C132" s="454"/>
      <c r="D132" s="454"/>
      <c r="E132" s="454"/>
      <c r="F132" s="454"/>
      <c r="G132" s="454"/>
      <c r="H132" s="454"/>
      <c r="I132" s="454"/>
      <c r="J132" s="454"/>
      <c r="K132" s="454"/>
      <c r="L132" s="454"/>
      <c r="M132" s="454"/>
      <c r="N132" s="454"/>
      <c r="O132" s="454"/>
      <c r="P132" s="454"/>
      <c r="Q132" s="454"/>
      <c r="R132" s="454"/>
      <c r="S132" s="454"/>
      <c r="T132" s="454"/>
      <c r="U132" s="454"/>
      <c r="V132" s="454"/>
      <c r="W132" s="454"/>
      <c r="X132" s="454"/>
      <c r="Y132" s="454"/>
      <c r="Z132" s="454"/>
      <c r="AA132" s="454"/>
      <c r="AB132" s="454"/>
      <c r="AC132" s="454"/>
      <c r="AD132" s="454"/>
      <c r="AE132" s="454"/>
      <c r="AF132" s="454"/>
      <c r="AG132" s="454"/>
      <c r="AH132" s="454"/>
      <c r="AI132" s="454"/>
      <c r="AJ132" s="454"/>
    </row>
    <row r="133" spans="1:36" ht="18.75" customHeight="1">
      <c r="A133" s="452" t="s">
        <v>387</v>
      </c>
      <c r="B133" s="452"/>
      <c r="C133" s="452"/>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2"/>
      <c r="AG133" s="452"/>
      <c r="AH133" s="452"/>
      <c r="AI133" s="452"/>
      <c r="AJ133" s="452"/>
    </row>
    <row r="134" spans="1:36" ht="30" customHeight="1">
      <c r="A134" s="457" t="s">
        <v>389</v>
      </c>
      <c r="B134" s="457"/>
      <c r="C134" s="457"/>
      <c r="D134" s="457"/>
      <c r="E134" s="457"/>
      <c r="F134" s="457"/>
      <c r="G134" s="457"/>
      <c r="H134" s="457"/>
      <c r="I134" s="457"/>
      <c r="J134" s="457"/>
      <c r="K134" s="457"/>
      <c r="L134" s="457"/>
      <c r="M134" s="457"/>
      <c r="N134" s="457"/>
      <c r="O134" s="457"/>
      <c r="P134" s="458" t="str">
        <f>IF('基本情報(Data)'!$G$6="","",'基本情報(Data)'!$G$6)</f>
        <v/>
      </c>
      <c r="Q134" s="458"/>
      <c r="R134" s="458"/>
      <c r="S134" s="458"/>
      <c r="T134" s="458"/>
      <c r="U134" s="458"/>
      <c r="V134" s="458"/>
      <c r="W134" s="458"/>
      <c r="X134" s="458"/>
      <c r="Y134" s="458"/>
      <c r="Z134" s="458"/>
      <c r="AA134" s="458"/>
      <c r="AB134" s="458"/>
      <c r="AC134" s="458"/>
      <c r="AD134" s="459" t="s">
        <v>370</v>
      </c>
      <c r="AE134" s="459"/>
      <c r="AF134" s="459"/>
      <c r="AG134" s="459"/>
      <c r="AH134" s="459"/>
      <c r="AI134" s="459"/>
      <c r="AJ134" s="459"/>
    </row>
    <row r="135" spans="1:36" ht="18.75" customHeight="1">
      <c r="A135" s="407" t="s">
        <v>372</v>
      </c>
      <c r="B135" s="407"/>
      <c r="C135" s="407"/>
      <c r="D135" s="407"/>
      <c r="E135" s="407"/>
      <c r="F135" s="407"/>
      <c r="G135" s="407"/>
      <c r="H135" s="407"/>
      <c r="I135" s="407"/>
      <c r="J135" s="407"/>
      <c r="K135" s="407"/>
      <c r="L135" s="407"/>
      <c r="M135" s="407"/>
      <c r="N135" s="407"/>
      <c r="O135" s="407"/>
      <c r="P135" s="407"/>
      <c r="Q135" s="407"/>
      <c r="R135" s="407"/>
      <c r="S135" s="407"/>
      <c r="T135" s="407"/>
      <c r="U135" s="407"/>
      <c r="V135" s="407"/>
      <c r="W135" s="407"/>
      <c r="X135" s="407"/>
      <c r="Y135" s="407"/>
      <c r="Z135" s="407"/>
      <c r="AA135" s="407"/>
      <c r="AB135" s="407"/>
      <c r="AC135" s="407"/>
      <c r="AD135" s="407"/>
      <c r="AE135" s="407"/>
      <c r="AF135" s="407"/>
      <c r="AG135" s="407"/>
      <c r="AH135" s="407"/>
      <c r="AI135" s="407"/>
      <c r="AJ135" s="407"/>
    </row>
    <row r="136" spans="1:36">
      <c r="A136" s="407" t="s">
        <v>371</v>
      </c>
      <c r="B136" s="407"/>
      <c r="C136" s="407"/>
      <c r="D136" s="407"/>
      <c r="E136" s="407"/>
      <c r="F136" s="407"/>
      <c r="G136" s="407"/>
      <c r="H136" s="407"/>
      <c r="I136" s="407"/>
      <c r="J136" s="407"/>
      <c r="K136" s="407"/>
      <c r="L136" s="407"/>
      <c r="M136" s="407"/>
      <c r="N136" s="407"/>
      <c r="O136" s="407"/>
      <c r="P136" s="407"/>
      <c r="Q136" s="407"/>
      <c r="R136" s="407"/>
      <c r="S136" s="407"/>
      <c r="T136" s="407"/>
      <c r="U136" s="407"/>
      <c r="V136" s="407"/>
      <c r="W136" s="407"/>
      <c r="X136" s="407"/>
      <c r="Y136" s="407"/>
      <c r="Z136" s="407"/>
      <c r="AA136" s="407"/>
      <c r="AB136" s="407"/>
      <c r="AC136" s="407"/>
      <c r="AD136" s="407"/>
      <c r="AE136" s="407"/>
      <c r="AF136" s="407"/>
      <c r="AG136" s="407"/>
      <c r="AH136" s="407"/>
      <c r="AI136" s="407"/>
      <c r="AJ136" s="407"/>
    </row>
    <row r="137" spans="1:36" ht="17.25">
      <c r="A137" s="406" t="s">
        <v>521</v>
      </c>
      <c r="B137" s="406"/>
      <c r="C137" s="406"/>
      <c r="D137" s="406"/>
      <c r="E137" s="406"/>
      <c r="F137" s="406"/>
      <c r="G137" s="406"/>
      <c r="H137" s="406"/>
      <c r="I137" s="406"/>
      <c r="J137" s="406"/>
      <c r="K137" s="406"/>
      <c r="L137" s="406"/>
      <c r="M137" s="406"/>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row>
    <row r="138" spans="1:36">
      <c r="A138" s="407" t="s">
        <v>520</v>
      </c>
      <c r="B138" s="407"/>
      <c r="C138" s="407"/>
      <c r="D138" s="407"/>
      <c r="E138" s="407"/>
      <c r="F138" s="407"/>
      <c r="G138" s="407"/>
      <c r="H138" s="407"/>
      <c r="I138" s="407"/>
      <c r="J138" s="407"/>
      <c r="K138" s="407"/>
      <c r="L138" s="407"/>
      <c r="M138" s="407"/>
      <c r="N138" s="407"/>
      <c r="O138" s="407"/>
      <c r="P138" s="407"/>
      <c r="Q138" s="407"/>
      <c r="R138" s="407"/>
      <c r="S138" s="407"/>
      <c r="T138" s="407"/>
      <c r="U138" s="407"/>
      <c r="V138" s="407"/>
      <c r="W138" s="407"/>
      <c r="X138" s="407"/>
      <c r="Y138" s="407"/>
      <c r="Z138" s="407"/>
      <c r="AA138" s="407"/>
      <c r="AB138" s="407"/>
      <c r="AC138" s="407"/>
      <c r="AD138" s="407"/>
      <c r="AE138" s="407"/>
      <c r="AF138" s="407"/>
      <c r="AG138" s="407"/>
      <c r="AH138" s="407"/>
      <c r="AI138" s="407"/>
      <c r="AJ138" s="407"/>
    </row>
    <row r="139" spans="1:36">
      <c r="A139" s="452" t="s">
        <v>373</v>
      </c>
      <c r="B139" s="452"/>
      <c r="C139" s="452"/>
      <c r="D139" s="452"/>
      <c r="E139" s="452"/>
      <c r="F139" s="452"/>
      <c r="G139" s="452"/>
      <c r="H139" s="452"/>
      <c r="I139" s="452"/>
      <c r="J139" s="452"/>
      <c r="K139" s="452"/>
      <c r="L139" s="452"/>
      <c r="M139" s="452"/>
      <c r="N139" s="452"/>
      <c r="O139" s="452"/>
      <c r="P139" s="452"/>
      <c r="Q139" s="452"/>
      <c r="R139" s="452"/>
      <c r="S139" s="452"/>
      <c r="T139" s="452"/>
      <c r="U139" s="452"/>
      <c r="V139" s="452"/>
      <c r="W139" s="452"/>
      <c r="X139" s="452"/>
      <c r="Y139" s="452"/>
      <c r="Z139" s="452"/>
      <c r="AA139" s="452"/>
      <c r="AB139" s="452"/>
      <c r="AC139" s="452"/>
      <c r="AD139" s="452"/>
      <c r="AE139" s="452"/>
      <c r="AF139" s="452"/>
      <c r="AG139" s="452"/>
      <c r="AH139" s="452"/>
      <c r="AI139" s="452"/>
      <c r="AJ139" s="452"/>
    </row>
    <row r="140" spans="1:36">
      <c r="A140" s="407" t="s">
        <v>146</v>
      </c>
      <c r="B140" s="407"/>
      <c r="C140" s="407"/>
      <c r="D140" s="407"/>
      <c r="E140" s="407"/>
      <c r="F140" s="407"/>
      <c r="G140" s="407"/>
      <c r="H140" s="407"/>
      <c r="I140" s="407"/>
      <c r="J140" s="407"/>
      <c r="K140" s="407"/>
      <c r="L140" s="407"/>
      <c r="M140" s="407"/>
      <c r="N140" s="407"/>
      <c r="O140" s="407"/>
      <c r="P140" s="407"/>
      <c r="Q140" s="407"/>
      <c r="R140" s="407"/>
      <c r="S140" s="407"/>
      <c r="T140" s="407"/>
      <c r="U140" s="407"/>
      <c r="V140" s="407"/>
      <c r="W140" s="407"/>
      <c r="X140" s="407"/>
      <c r="Y140" s="407"/>
      <c r="Z140" s="407"/>
      <c r="AA140" s="407"/>
      <c r="AB140" s="407"/>
      <c r="AC140" s="407"/>
      <c r="AD140" s="407"/>
      <c r="AE140" s="407"/>
      <c r="AF140" s="407"/>
      <c r="AG140" s="407"/>
      <c r="AH140" s="407"/>
      <c r="AI140" s="407"/>
      <c r="AJ140" s="407"/>
    </row>
    <row r="141" spans="1:36" ht="11.25" customHeight="1">
      <c r="A141" s="4"/>
      <c r="B141" s="4"/>
      <c r="C141" s="4"/>
      <c r="D141" s="4"/>
      <c r="E141" s="4"/>
      <c r="F141" s="4"/>
      <c r="G141" s="4"/>
      <c r="H141" s="4"/>
      <c r="I141" s="4"/>
      <c r="J141" s="4"/>
      <c r="K141" s="4"/>
      <c r="L141" s="4"/>
      <c r="M141" s="4"/>
      <c r="N141" s="4"/>
    </row>
    <row r="142" spans="1:36" ht="18" customHeight="1">
      <c r="A142" s="406" t="s">
        <v>135</v>
      </c>
      <c r="B142" s="407"/>
      <c r="C142" s="407"/>
      <c r="D142" s="407"/>
      <c r="E142" s="407"/>
      <c r="F142" s="407"/>
      <c r="G142" s="407"/>
      <c r="H142" s="407"/>
      <c r="I142" s="407"/>
      <c r="J142" s="407"/>
      <c r="K142" s="407"/>
      <c r="L142" s="407"/>
      <c r="M142" s="407"/>
      <c r="N142" s="407"/>
      <c r="O142" s="407"/>
      <c r="P142" s="407"/>
      <c r="Q142" s="407"/>
      <c r="R142" s="407"/>
      <c r="S142" s="407"/>
      <c r="T142" s="407"/>
      <c r="U142" s="407"/>
      <c r="V142" s="407"/>
      <c r="W142" s="3"/>
      <c r="X142" s="3"/>
      <c r="Y142" s="3"/>
      <c r="Z142" s="3"/>
      <c r="AA142" s="3"/>
      <c r="AB142" s="3"/>
      <c r="AC142" s="3"/>
      <c r="AD142" s="3"/>
      <c r="AE142" s="3"/>
    </row>
    <row r="143" spans="1:36" ht="18" customHeight="1">
      <c r="A143" s="25"/>
      <c r="B143" s="16"/>
      <c r="C143" s="16"/>
      <c r="D143" s="16"/>
      <c r="E143" s="16"/>
      <c r="F143" s="16"/>
      <c r="G143" s="16"/>
      <c r="H143" s="16"/>
      <c r="I143" s="16"/>
      <c r="J143" s="16"/>
      <c r="K143" s="16"/>
      <c r="L143" s="16"/>
      <c r="M143" s="16"/>
      <c r="N143" s="16"/>
      <c r="O143" s="16"/>
      <c r="P143" s="16"/>
      <c r="Q143" s="16"/>
      <c r="R143" s="16"/>
      <c r="S143" s="16"/>
      <c r="T143" s="16"/>
      <c r="U143" s="16"/>
      <c r="V143" s="16"/>
      <c r="W143" s="3"/>
      <c r="X143" s="3"/>
      <c r="Y143" s="3"/>
      <c r="Z143" s="3"/>
      <c r="AA143" s="3"/>
      <c r="AB143" s="3"/>
      <c r="AC143" s="3"/>
      <c r="AD143" s="3"/>
      <c r="AE143" s="3"/>
    </row>
    <row r="144" spans="1:36" ht="14.45" customHeight="1">
      <c r="A144" s="449" t="s">
        <v>136</v>
      </c>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49"/>
      <c r="AB144" s="449"/>
      <c r="AC144" s="449"/>
      <c r="AD144" s="449"/>
      <c r="AE144" s="449"/>
      <c r="AF144" s="449"/>
      <c r="AG144" s="449"/>
      <c r="AH144" s="449"/>
      <c r="AI144" s="449"/>
      <c r="AJ144" s="449"/>
    </row>
    <row r="145" spans="1:36" ht="14.45" customHeight="1">
      <c r="A145" s="351" t="s">
        <v>137</v>
      </c>
      <c r="B145" s="351"/>
      <c r="C145" s="351"/>
      <c r="D145" s="351"/>
      <c r="E145" s="351"/>
      <c r="F145" s="351"/>
      <c r="G145" s="351"/>
      <c r="H145" s="351"/>
      <c r="I145" s="351"/>
      <c r="J145" s="351"/>
      <c r="K145" s="351"/>
      <c r="L145" s="351"/>
      <c r="M145" s="351"/>
      <c r="N145" s="351"/>
      <c r="O145" s="351"/>
      <c r="P145" s="351"/>
      <c r="Q145" s="351"/>
      <c r="R145" s="351"/>
      <c r="S145" s="351"/>
      <c r="T145" s="351"/>
      <c r="U145" s="351"/>
      <c r="V145" s="351"/>
      <c r="W145" s="351"/>
      <c r="X145" s="351"/>
      <c r="Y145" s="351"/>
      <c r="Z145" s="351"/>
      <c r="AA145" s="351"/>
      <c r="AB145" s="351"/>
      <c r="AC145" s="351"/>
      <c r="AD145" s="351"/>
      <c r="AE145" s="351"/>
      <c r="AF145" s="351"/>
      <c r="AG145" s="351"/>
      <c r="AH145" s="351"/>
      <c r="AI145" s="351"/>
      <c r="AJ145" s="351"/>
    </row>
    <row r="147" spans="1:36">
      <c r="X147" s="460"/>
      <c r="Y147" s="460"/>
      <c r="Z147" s="460"/>
      <c r="AA147" s="14" t="s">
        <v>36</v>
      </c>
      <c r="AB147" s="460"/>
      <c r="AC147" s="460"/>
      <c r="AD147" s="1" t="s">
        <v>16</v>
      </c>
      <c r="AE147" s="460"/>
      <c r="AF147" s="460"/>
      <c r="AG147" s="1" t="s">
        <v>52</v>
      </c>
    </row>
    <row r="148" spans="1:36" ht="15" customHeight="1">
      <c r="Z148" s="353" t="s">
        <v>2</v>
      </c>
      <c r="AA148" s="353"/>
      <c r="AB148" s="353"/>
      <c r="AC148" s="353" t="s">
        <v>1</v>
      </c>
      <c r="AD148" s="353"/>
      <c r="AE148" s="353"/>
      <c r="AF148" s="353" t="s">
        <v>3</v>
      </c>
      <c r="AG148" s="353"/>
      <c r="AH148" s="353"/>
    </row>
    <row r="149" spans="1:36" ht="7.5" customHeight="1">
      <c r="T149" s="11"/>
      <c r="U149" s="11"/>
      <c r="V149" s="11"/>
      <c r="W149" s="11"/>
      <c r="X149" s="11"/>
      <c r="Y149" s="11"/>
      <c r="Z149" s="11"/>
      <c r="AA149" s="11"/>
      <c r="AB149" s="11"/>
    </row>
    <row r="150" spans="1:36" ht="7.5" customHeight="1">
      <c r="A150" s="27"/>
      <c r="B150" s="4"/>
      <c r="C150" s="4"/>
      <c r="D150" s="4"/>
      <c r="E150" s="4"/>
      <c r="F150" s="4"/>
      <c r="G150" s="4"/>
      <c r="H150" s="4"/>
      <c r="I150" s="4"/>
      <c r="J150" s="4"/>
      <c r="K150" s="4"/>
      <c r="L150" s="4"/>
      <c r="M150" s="4"/>
      <c r="N150" s="4"/>
      <c r="O150" s="4"/>
    </row>
    <row r="151" spans="1:36" ht="7.5" customHeight="1"/>
    <row r="152" spans="1:36" ht="7.5" customHeight="1">
      <c r="H152" s="10"/>
      <c r="I152" s="10"/>
      <c r="J152" s="10"/>
      <c r="K152" s="10"/>
      <c r="L152" s="10"/>
      <c r="M152" s="10"/>
      <c r="N152" s="10"/>
      <c r="O152" s="10"/>
      <c r="P152" s="10"/>
      <c r="Q152" s="10"/>
      <c r="R152" s="10"/>
      <c r="S152" s="10"/>
      <c r="T152" s="10"/>
      <c r="U152" s="10"/>
      <c r="V152" s="10"/>
    </row>
    <row r="153" spans="1:36" ht="13.5" customHeight="1">
      <c r="A153" s="443" t="s">
        <v>92</v>
      </c>
      <c r="B153" s="443"/>
      <c r="C153" s="443"/>
      <c r="D153" s="443"/>
      <c r="E153" s="443"/>
      <c r="F153" s="443"/>
      <c r="G153" s="443"/>
      <c r="H153" s="443"/>
      <c r="I153" s="443"/>
      <c r="J153" s="443"/>
      <c r="K153" s="443"/>
      <c r="L153" s="443"/>
      <c r="M153" s="443"/>
      <c r="N153" s="443"/>
      <c r="O153" s="443"/>
      <c r="P153" s="443"/>
      <c r="Q153" s="443"/>
      <c r="R153" s="443"/>
      <c r="S153" s="443"/>
      <c r="T153" s="443"/>
      <c r="U153" s="443"/>
      <c r="V153" s="443"/>
      <c r="W153" s="443"/>
      <c r="X153" s="443"/>
      <c r="Y153" s="443"/>
      <c r="Z153" s="443"/>
    </row>
    <row r="154" spans="1:36" ht="18.75" customHeight="1">
      <c r="A154" s="407" t="s">
        <v>93</v>
      </c>
      <c r="B154" s="407"/>
      <c r="C154" s="407"/>
      <c r="D154" s="407"/>
      <c r="E154" s="407"/>
      <c r="F154" s="407"/>
      <c r="G154" s="407"/>
      <c r="H154" s="407"/>
      <c r="I154" s="407"/>
      <c r="J154" s="407"/>
      <c r="K154" s="407"/>
      <c r="L154" s="407"/>
      <c r="M154" s="407"/>
      <c r="N154" s="407"/>
      <c r="O154" s="407"/>
      <c r="P154" s="407"/>
      <c r="Q154" s="407"/>
      <c r="R154" s="407"/>
      <c r="S154" s="407"/>
      <c r="T154" s="407"/>
      <c r="U154" s="407"/>
      <c r="V154" s="407"/>
      <c r="W154" s="407"/>
      <c r="X154" s="407"/>
      <c r="Y154" s="407"/>
      <c r="Z154" s="407"/>
      <c r="AA154" s="407"/>
      <c r="AB154" s="407"/>
      <c r="AC154" s="407"/>
      <c r="AD154" s="407"/>
      <c r="AE154" s="407"/>
      <c r="AF154" s="407"/>
      <c r="AG154" s="407"/>
      <c r="AH154" s="407"/>
      <c r="AI154" s="407"/>
      <c r="AJ154" s="407"/>
    </row>
    <row r="155" spans="1:36" ht="13.5" customHeight="1">
      <c r="A155" s="4"/>
      <c r="B155" s="4"/>
    </row>
    <row r="156" spans="1:36" ht="21" customHeight="1">
      <c r="B156" s="28"/>
      <c r="C156" s="28"/>
      <c r="D156" s="28"/>
      <c r="E156" s="28"/>
      <c r="F156" s="28"/>
      <c r="G156" s="28"/>
      <c r="H156" s="28"/>
      <c r="I156" s="28"/>
      <c r="J156" s="28"/>
      <c r="K156" s="28"/>
      <c r="L156" s="28"/>
      <c r="O156" s="28"/>
      <c r="P156" s="28"/>
      <c r="Q156" s="28"/>
      <c r="R156" s="441" t="s">
        <v>138</v>
      </c>
      <c r="S156" s="441"/>
      <c r="T156" s="441"/>
      <c r="U156" s="441"/>
      <c r="V156" s="441"/>
      <c r="W156" s="440"/>
      <c r="X156" s="440"/>
      <c r="Y156" s="440"/>
      <c r="Z156" s="440"/>
      <c r="AA156" s="440"/>
      <c r="AB156" s="440"/>
      <c r="AC156" s="440"/>
      <c r="AD156" s="440"/>
      <c r="AE156" s="440"/>
      <c r="AF156" s="440"/>
      <c r="AG156" s="440"/>
      <c r="AH156" s="440"/>
      <c r="AI156" s="440"/>
    </row>
    <row r="157" spans="1:36" ht="16.5" customHeight="1">
      <c r="R157" s="437" t="s">
        <v>139</v>
      </c>
      <c r="S157" s="437"/>
      <c r="T157" s="437"/>
      <c r="U157" s="437"/>
      <c r="V157" s="437"/>
      <c r="W157" s="437"/>
      <c r="X157" s="437"/>
      <c r="Y157" s="437"/>
      <c r="Z157" s="437"/>
      <c r="AG157" s="340" t="s">
        <v>10</v>
      </c>
      <c r="AH157" s="340"/>
      <c r="AI157" s="340"/>
    </row>
    <row r="158" spans="1:36" ht="16.5" customHeight="1">
      <c r="W158" s="33"/>
    </row>
    <row r="159" spans="1:36" ht="30" customHeight="1">
      <c r="R159" s="441" t="s">
        <v>140</v>
      </c>
      <c r="S159" s="441"/>
      <c r="T159" s="441"/>
      <c r="U159" s="441"/>
      <c r="V159" s="441"/>
      <c r="W159" s="440"/>
      <c r="X159" s="440"/>
      <c r="Y159" s="440"/>
      <c r="Z159" s="440"/>
      <c r="AA159" s="440"/>
      <c r="AB159" s="440"/>
      <c r="AC159" s="440"/>
      <c r="AD159" s="440"/>
      <c r="AE159" s="440"/>
      <c r="AF159" s="440"/>
      <c r="AG159" s="440"/>
      <c r="AH159" s="440"/>
      <c r="AI159" s="440"/>
    </row>
    <row r="160" spans="1:36" ht="16.5" customHeight="1">
      <c r="R160" s="438" t="s">
        <v>141</v>
      </c>
      <c r="S160" s="438"/>
      <c r="T160" s="438"/>
      <c r="U160" s="438"/>
      <c r="V160" s="438"/>
      <c r="W160" s="438"/>
      <c r="X160" s="438"/>
      <c r="Y160" s="438"/>
      <c r="Z160" s="438"/>
      <c r="AA160" s="439"/>
      <c r="AB160" s="439"/>
      <c r="AG160" s="7"/>
      <c r="AH160" s="7"/>
      <c r="AI160" s="7"/>
    </row>
    <row r="161" spans="1:35" ht="12" customHeight="1">
      <c r="AA161" s="7"/>
      <c r="AB161" s="7"/>
      <c r="AC161" s="7"/>
    </row>
    <row r="162" spans="1:35" ht="16.5" customHeight="1">
      <c r="A162" s="338" t="s">
        <v>142</v>
      </c>
      <c r="B162" s="339"/>
      <c r="C162" s="339"/>
      <c r="D162" s="339"/>
      <c r="E162" s="339"/>
      <c r="AA162" s="7"/>
      <c r="AB162" s="7"/>
      <c r="AC162" s="7"/>
    </row>
    <row r="163" spans="1:35" ht="16.5" customHeight="1">
      <c r="A163" s="42" t="s">
        <v>143</v>
      </c>
      <c r="B163" s="42"/>
      <c r="C163" s="42"/>
      <c r="D163" s="42"/>
      <c r="E163" s="42"/>
      <c r="AA163" s="7"/>
      <c r="AB163" s="7"/>
      <c r="AC163" s="7"/>
    </row>
    <row r="164" spans="1:35" ht="9.75" customHeight="1">
      <c r="A164" s="15"/>
      <c r="B164" s="15"/>
      <c r="C164" s="15"/>
      <c r="D164" s="144"/>
      <c r="E164" s="144"/>
      <c r="F164" s="6"/>
      <c r="G164" s="6"/>
      <c r="H164" s="6"/>
      <c r="I164" s="6"/>
      <c r="J164" s="6"/>
      <c r="K164" s="6"/>
      <c r="L164" s="6"/>
      <c r="M164" s="6"/>
      <c r="N164" s="6"/>
      <c r="O164" s="6"/>
      <c r="P164" s="6"/>
      <c r="Q164" s="6"/>
      <c r="R164" s="6"/>
      <c r="S164" s="6"/>
      <c r="T164" s="6"/>
      <c r="U164" s="6"/>
      <c r="V164" s="6"/>
      <c r="W164" s="6"/>
      <c r="X164" s="6"/>
      <c r="Y164" s="6"/>
      <c r="Z164" s="6"/>
      <c r="AA164" s="146"/>
      <c r="AB164" s="146"/>
      <c r="AC164" s="146"/>
      <c r="AD164" s="6"/>
      <c r="AE164" s="6"/>
      <c r="AF164" s="6"/>
      <c r="AG164" s="6"/>
      <c r="AH164" s="6"/>
      <c r="AI164" s="6"/>
    </row>
    <row r="165" spans="1:35" ht="48" customHeight="1">
      <c r="D165" s="6"/>
      <c r="E165" s="6"/>
      <c r="F165" s="435" t="str">
        <f>IF('論文情報(Papers)'!$C$50&lt;&gt;"",'論文情報(Papers)'!$C$50,"")</f>
        <v/>
      </c>
      <c r="G165" s="435"/>
      <c r="H165" s="435"/>
      <c r="I165" s="435"/>
      <c r="J165" s="435"/>
      <c r="K165" s="435"/>
      <c r="L165" s="435"/>
      <c r="M165" s="435"/>
      <c r="N165" s="435"/>
      <c r="O165" s="435"/>
      <c r="P165" s="435"/>
      <c r="Q165" s="435"/>
      <c r="R165" s="435"/>
      <c r="S165" s="435"/>
      <c r="T165" s="435"/>
      <c r="U165" s="435"/>
      <c r="V165" s="435"/>
      <c r="W165" s="435"/>
      <c r="X165" s="435"/>
      <c r="Y165" s="435"/>
      <c r="Z165" s="435"/>
      <c r="AA165" s="435"/>
      <c r="AB165" s="435"/>
      <c r="AC165" s="435"/>
      <c r="AD165" s="435"/>
      <c r="AE165" s="435"/>
      <c r="AF165" s="435"/>
      <c r="AG165" s="435"/>
      <c r="AH165" s="435"/>
      <c r="AI165" s="6"/>
    </row>
    <row r="166" spans="1:35" ht="13.5" customHeight="1"/>
    <row r="167" spans="1:35" ht="30" customHeight="1">
      <c r="A167" s="329" t="s">
        <v>28</v>
      </c>
      <c r="B167" s="329"/>
      <c r="C167" s="329"/>
      <c r="D167" s="329"/>
      <c r="E167" s="329"/>
      <c r="F167" s="436" t="str">
        <f>IF('論文情報(Papers)'!C52="","",'論文情報(Papers)'!C52)</f>
        <v/>
      </c>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6"/>
    </row>
    <row r="168" spans="1:35" ht="13.5" customHeight="1">
      <c r="A168" s="42" t="s">
        <v>19</v>
      </c>
      <c r="B168" s="42"/>
      <c r="C168" s="42"/>
      <c r="D168" s="42"/>
      <c r="E168" s="42"/>
    </row>
    <row r="169" spans="1:35" ht="13.5" customHeight="1">
      <c r="A169" s="15"/>
      <c r="B169" s="15"/>
      <c r="C169" s="15"/>
      <c r="D169" s="15"/>
      <c r="E169" s="15"/>
    </row>
    <row r="170" spans="1:35" ht="30" customHeight="1">
      <c r="A170" s="449" t="s">
        <v>144</v>
      </c>
      <c r="B170" s="449"/>
      <c r="C170" s="449"/>
      <c r="D170" s="449"/>
      <c r="E170" s="449"/>
      <c r="F170" s="449"/>
      <c r="G170" s="449"/>
      <c r="H170" s="449"/>
      <c r="I170" s="449"/>
      <c r="J170" s="450" t="str">
        <f>IF('論文情報(Papers)'!C54="","",'論文情報(Papers)'!C54)</f>
        <v/>
      </c>
      <c r="K170" s="450"/>
      <c r="L170" s="450"/>
      <c r="M170" s="450"/>
      <c r="N170" s="450"/>
      <c r="O170" s="450"/>
      <c r="P170" s="450"/>
      <c r="Q170" s="450"/>
      <c r="R170" s="450"/>
      <c r="S170" s="450"/>
      <c r="T170" s="450"/>
      <c r="U170" s="450"/>
      <c r="V170" s="450"/>
      <c r="W170" s="450"/>
      <c r="X170" s="450"/>
      <c r="Y170" s="450"/>
      <c r="Z170" s="450"/>
      <c r="AA170" s="450"/>
      <c r="AB170" s="450"/>
      <c r="AC170" s="450"/>
      <c r="AD170" s="450"/>
      <c r="AE170" s="450"/>
      <c r="AF170" s="345" t="str">
        <f>IF($AE171="published","に発表", IF($AE171="in press","に印刷中", IF($AE171="submitted","に投稿中","")))</f>
        <v/>
      </c>
      <c r="AG170" s="345"/>
      <c r="AH170" s="345"/>
      <c r="AI170" s="345"/>
    </row>
    <row r="171" spans="1:35" ht="13.5" customHeight="1">
      <c r="A171" s="42" t="s">
        <v>20</v>
      </c>
      <c r="B171" s="42"/>
      <c r="C171" s="42"/>
      <c r="D171" s="42"/>
      <c r="E171" s="42"/>
      <c r="AE171" s="446" t="str">
        <f>IF('論文情報(Papers)'!V54="published/掲載済", "published",IF('論文情報(Papers)'!V54="in press/印刷中", "in press",IF('論文情報(Papers)'!V54="submitted/投稿中", "submitted","－")))</f>
        <v>－</v>
      </c>
      <c r="AF171" s="446"/>
      <c r="AG171" s="446"/>
      <c r="AH171" s="446"/>
      <c r="AI171" s="446"/>
    </row>
    <row r="172" spans="1:35" ht="21" customHeight="1">
      <c r="A172" s="374" t="s">
        <v>369</v>
      </c>
      <c r="B172" s="374"/>
      <c r="C172" s="374"/>
      <c r="D172" s="374"/>
      <c r="E172" s="374"/>
      <c r="F172" s="374"/>
      <c r="G172" s="374"/>
      <c r="H172" s="374"/>
      <c r="I172" s="374"/>
      <c r="J172" s="374"/>
      <c r="K172" s="374"/>
      <c r="L172" s="374"/>
      <c r="M172" s="2"/>
      <c r="T172" s="6" t="s">
        <v>29</v>
      </c>
      <c r="U172" s="331" t="str">
        <f>IF('論文情報(Papers)'!D58="","",'論文情報(Papers)'!D58)</f>
        <v/>
      </c>
      <c r="V172" s="331"/>
      <c r="W172" s="331"/>
      <c r="X172" s="331"/>
      <c r="Y172" s="331"/>
      <c r="Z172" s="331"/>
      <c r="AA172" s="331"/>
      <c r="AB172" s="331"/>
      <c r="AC172" s="331"/>
      <c r="AD172" s="331"/>
      <c r="AE172" s="6" t="s">
        <v>30</v>
      </c>
    </row>
    <row r="173" spans="1:35" ht="13.5" customHeight="1">
      <c r="A173" s="444"/>
      <c r="B173" s="444"/>
      <c r="C173" s="444"/>
      <c r="D173" s="444"/>
      <c r="E173" s="444"/>
      <c r="M173" s="5"/>
      <c r="N173" s="5"/>
      <c r="O173" s="5"/>
      <c r="AA173" s="7"/>
      <c r="AB173" s="7"/>
      <c r="AC173" s="7"/>
    </row>
    <row r="174" spans="1:35" ht="21" customHeight="1">
      <c r="A174" s="338" t="s">
        <v>147</v>
      </c>
      <c r="B174" s="339"/>
      <c r="C174" s="339"/>
      <c r="D174" s="339"/>
      <c r="E174" s="339"/>
      <c r="K174" s="6"/>
      <c r="L174" s="6"/>
      <c r="M174" s="445" t="str">
        <f>IF('論文情報(Papers)'!U58="","",'論文情報(Papers)'!U58)</f>
        <v/>
      </c>
      <c r="N174" s="445"/>
      <c r="O174" s="445"/>
      <c r="P174" s="6" t="s">
        <v>15</v>
      </c>
      <c r="Q174" s="445" t="str">
        <f>IF('論文情報(Papers)'!Y58="","",'論文情報(Papers)'!Y58)</f>
        <v/>
      </c>
      <c r="R174" s="445"/>
      <c r="S174" s="445"/>
      <c r="T174" s="6" t="s">
        <v>16</v>
      </c>
    </row>
    <row r="175" spans="1:35" ht="13.5" customHeight="1">
      <c r="A175" s="42" t="s">
        <v>23</v>
      </c>
      <c r="B175" s="42"/>
      <c r="C175" s="42"/>
      <c r="D175" s="42"/>
      <c r="E175" s="42"/>
      <c r="F175" s="8"/>
      <c r="G175" s="8"/>
      <c r="H175" s="8"/>
      <c r="I175" s="8"/>
      <c r="J175" s="8"/>
      <c r="M175" s="8"/>
      <c r="N175" s="8"/>
      <c r="O175" s="447" t="s">
        <v>2</v>
      </c>
      <c r="P175" s="447"/>
      <c r="Q175" s="447"/>
      <c r="R175" s="9"/>
      <c r="S175" s="448" t="s">
        <v>1</v>
      </c>
      <c r="T175" s="448"/>
      <c r="U175" s="448"/>
    </row>
    <row r="176" spans="1:35" ht="11.25" customHeight="1"/>
    <row r="177" spans="1:36" ht="30" customHeight="1">
      <c r="A177" s="452" t="s">
        <v>145</v>
      </c>
      <c r="B177" s="452"/>
      <c r="C177" s="452"/>
      <c r="D177" s="452"/>
      <c r="E177" s="452"/>
      <c r="F177" s="462" t="str">
        <f>IF(COUNTBLANK('基本情報(Data)'!$G$8)=0,'基本情報(Data)'!$G$8,IF(COUNTBLANK('基本情報(Data)'!$G$6)=0,'基本情報(Data)'!$G$6,""))</f>
        <v/>
      </c>
      <c r="G177" s="462"/>
      <c r="H177" s="462"/>
      <c r="I177" s="462"/>
      <c r="J177" s="462"/>
      <c r="K177" s="462"/>
      <c r="L177" s="462"/>
      <c r="M177" s="462"/>
      <c r="N177" s="462"/>
      <c r="O177" s="462"/>
      <c r="P177" s="462"/>
      <c r="Q177" s="452" t="s">
        <v>385</v>
      </c>
      <c r="R177" s="452"/>
      <c r="S177" s="452"/>
      <c r="T177" s="452"/>
      <c r="U177" s="452"/>
      <c r="V177" s="452"/>
      <c r="W177" s="452"/>
      <c r="X177" s="452"/>
      <c r="Y177" s="452"/>
      <c r="Z177" s="452"/>
      <c r="AA177" s="452"/>
      <c r="AB177" s="452"/>
      <c r="AC177" s="452"/>
      <c r="AD177" s="452"/>
      <c r="AE177" s="452"/>
      <c r="AF177" s="452"/>
      <c r="AG177" s="452"/>
      <c r="AH177" s="452"/>
      <c r="AI177" s="452"/>
      <c r="AJ177" s="452"/>
    </row>
    <row r="178" spans="1:36" ht="18.75" customHeight="1">
      <c r="A178" s="452" t="s">
        <v>386</v>
      </c>
      <c r="B178" s="452"/>
      <c r="C178" s="452"/>
      <c r="D178" s="452"/>
      <c r="E178" s="452"/>
      <c r="F178" s="452"/>
      <c r="G178" s="452"/>
      <c r="H178" s="452"/>
      <c r="I178" s="452"/>
      <c r="J178" s="452"/>
      <c r="K178" s="452"/>
      <c r="L178" s="452"/>
      <c r="M178" s="452"/>
      <c r="N178" s="452"/>
      <c r="O178" s="452"/>
      <c r="P178" s="452"/>
      <c r="Q178" s="452"/>
      <c r="R178" s="452"/>
      <c r="S178" s="452"/>
      <c r="T178" s="452"/>
      <c r="U178" s="452"/>
      <c r="V178" s="452"/>
      <c r="W178" s="452"/>
      <c r="X178" s="452"/>
      <c r="Y178" s="452"/>
      <c r="Z178" s="452"/>
      <c r="AA178" s="452"/>
      <c r="AB178" s="452"/>
      <c r="AC178" s="452"/>
      <c r="AD178" s="452"/>
      <c r="AE178" s="452"/>
      <c r="AF178" s="452"/>
      <c r="AG178" s="452"/>
      <c r="AH178" s="452"/>
      <c r="AI178" s="452"/>
      <c r="AJ178" s="452"/>
    </row>
    <row r="179" spans="1:36" ht="18.75" customHeight="1">
      <c r="A179" s="452" t="s">
        <v>465</v>
      </c>
      <c r="B179" s="452"/>
      <c r="C179" s="452"/>
      <c r="D179" s="452"/>
      <c r="E179" s="452"/>
      <c r="F179" s="452"/>
      <c r="G179" s="452"/>
      <c r="H179" s="452"/>
      <c r="I179" s="452"/>
      <c r="J179" s="452"/>
      <c r="K179" s="452"/>
      <c r="L179" s="452"/>
      <c r="M179" s="452"/>
      <c r="N179" s="452"/>
      <c r="O179" s="452"/>
      <c r="P179" s="452"/>
      <c r="Q179" s="452"/>
      <c r="R179" s="452"/>
      <c r="S179" s="452"/>
      <c r="T179" s="452"/>
      <c r="U179" s="452"/>
      <c r="V179" s="452"/>
      <c r="W179" s="452"/>
      <c r="X179" s="452"/>
      <c r="Y179" s="452"/>
      <c r="Z179" s="452"/>
      <c r="AA179" s="452"/>
      <c r="AB179" s="452"/>
      <c r="AC179" s="452"/>
      <c r="AD179" s="452"/>
      <c r="AE179" s="452"/>
      <c r="AF179" s="452"/>
      <c r="AG179" s="452"/>
      <c r="AH179" s="452"/>
      <c r="AI179" s="452"/>
      <c r="AJ179" s="452"/>
    </row>
    <row r="180" spans="1:36" ht="18.75" customHeight="1">
      <c r="A180" s="452" t="s">
        <v>387</v>
      </c>
      <c r="B180" s="452"/>
      <c r="C180" s="452"/>
      <c r="D180" s="452"/>
      <c r="E180" s="452"/>
      <c r="F180" s="452"/>
      <c r="G180" s="452"/>
      <c r="H180" s="452"/>
      <c r="I180" s="452"/>
      <c r="J180" s="452"/>
      <c r="K180" s="452"/>
      <c r="L180" s="452"/>
      <c r="M180" s="452"/>
      <c r="N180" s="452"/>
      <c r="O180" s="452"/>
      <c r="P180" s="452"/>
      <c r="Q180" s="452"/>
      <c r="R180" s="452"/>
      <c r="S180" s="452"/>
      <c r="T180" s="452"/>
      <c r="U180" s="452"/>
      <c r="V180" s="452"/>
      <c r="W180" s="452"/>
      <c r="X180" s="452"/>
      <c r="Y180" s="452"/>
      <c r="Z180" s="452"/>
      <c r="AA180" s="452"/>
      <c r="AB180" s="452"/>
      <c r="AC180" s="452"/>
      <c r="AD180" s="452"/>
      <c r="AE180" s="452"/>
      <c r="AF180" s="452"/>
      <c r="AG180" s="452"/>
      <c r="AH180" s="452"/>
      <c r="AI180" s="452"/>
      <c r="AJ180" s="452"/>
    </row>
    <row r="181" spans="1:36" ht="30" customHeight="1">
      <c r="A181" s="457" t="s">
        <v>389</v>
      </c>
      <c r="B181" s="457"/>
      <c r="C181" s="457"/>
      <c r="D181" s="457"/>
      <c r="E181" s="457"/>
      <c r="F181" s="457"/>
      <c r="G181" s="457"/>
      <c r="H181" s="457"/>
      <c r="I181" s="457"/>
      <c r="J181" s="457"/>
      <c r="K181" s="457"/>
      <c r="L181" s="457"/>
      <c r="M181" s="457"/>
      <c r="N181" s="457"/>
      <c r="O181" s="457"/>
      <c r="P181" s="458" t="str">
        <f>IF('基本情報(Data)'!$G$6="","",'基本情報(Data)'!$G$6)</f>
        <v/>
      </c>
      <c r="Q181" s="458"/>
      <c r="R181" s="458"/>
      <c r="S181" s="458"/>
      <c r="T181" s="458"/>
      <c r="U181" s="458"/>
      <c r="V181" s="458"/>
      <c r="W181" s="458"/>
      <c r="X181" s="458"/>
      <c r="Y181" s="458"/>
      <c r="Z181" s="458"/>
      <c r="AA181" s="458"/>
      <c r="AB181" s="458"/>
      <c r="AC181" s="458"/>
      <c r="AD181" s="459" t="s">
        <v>370</v>
      </c>
      <c r="AE181" s="459"/>
      <c r="AF181" s="459"/>
      <c r="AG181" s="459"/>
      <c r="AH181" s="459"/>
      <c r="AI181" s="459"/>
      <c r="AJ181" s="459"/>
    </row>
    <row r="182" spans="1:36" ht="18.75" customHeight="1">
      <c r="A182" s="407" t="s">
        <v>372</v>
      </c>
      <c r="B182" s="407"/>
      <c r="C182" s="407"/>
      <c r="D182" s="407"/>
      <c r="E182" s="407"/>
      <c r="F182" s="407"/>
      <c r="G182" s="407"/>
      <c r="H182" s="407"/>
      <c r="I182" s="407"/>
      <c r="J182" s="407"/>
      <c r="K182" s="407"/>
      <c r="L182" s="407"/>
      <c r="M182" s="407"/>
      <c r="N182" s="407"/>
      <c r="O182" s="407"/>
      <c r="P182" s="407"/>
      <c r="Q182" s="407"/>
      <c r="R182" s="407"/>
      <c r="S182" s="407"/>
      <c r="T182" s="407"/>
      <c r="U182" s="407"/>
      <c r="V182" s="407"/>
      <c r="W182" s="407"/>
      <c r="X182" s="407"/>
      <c r="Y182" s="407"/>
      <c r="Z182" s="407"/>
      <c r="AA182" s="407"/>
      <c r="AB182" s="407"/>
      <c r="AC182" s="407"/>
      <c r="AD182" s="407"/>
      <c r="AE182" s="407"/>
      <c r="AF182" s="407"/>
      <c r="AG182" s="407"/>
      <c r="AH182" s="407"/>
      <c r="AI182" s="407"/>
      <c r="AJ182" s="407"/>
    </row>
    <row r="183" spans="1:36" ht="15" customHeight="1">
      <c r="A183" s="407" t="s">
        <v>371</v>
      </c>
      <c r="B183" s="407"/>
      <c r="C183" s="407"/>
      <c r="D183" s="407"/>
      <c r="E183" s="407"/>
      <c r="F183" s="407"/>
      <c r="G183" s="407"/>
      <c r="H183" s="407"/>
      <c r="I183" s="407"/>
      <c r="J183" s="407"/>
      <c r="K183" s="407"/>
      <c r="L183" s="407"/>
      <c r="M183" s="407"/>
      <c r="N183" s="407"/>
      <c r="O183" s="407"/>
      <c r="P183" s="407"/>
      <c r="Q183" s="407"/>
      <c r="R183" s="407"/>
      <c r="S183" s="407"/>
      <c r="T183" s="407"/>
      <c r="U183" s="407"/>
      <c r="V183" s="407"/>
      <c r="W183" s="407"/>
      <c r="X183" s="407"/>
      <c r="Y183" s="407"/>
      <c r="Z183" s="407"/>
      <c r="AA183" s="407"/>
      <c r="AB183" s="407"/>
      <c r="AC183" s="407"/>
      <c r="AD183" s="407"/>
      <c r="AE183" s="407"/>
      <c r="AF183" s="407"/>
      <c r="AG183" s="407"/>
      <c r="AH183" s="407"/>
      <c r="AI183" s="407"/>
      <c r="AJ183" s="407"/>
    </row>
    <row r="184" spans="1:36" ht="17.25">
      <c r="A184" s="406" t="s">
        <v>521</v>
      </c>
      <c r="B184" s="406"/>
      <c r="C184" s="406"/>
      <c r="D184" s="406"/>
      <c r="E184" s="406"/>
      <c r="F184" s="406"/>
      <c r="G184" s="406"/>
      <c r="H184" s="406"/>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row>
    <row r="185" spans="1:36">
      <c r="A185" s="407" t="s">
        <v>520</v>
      </c>
      <c r="B185" s="407"/>
      <c r="C185" s="407"/>
      <c r="D185" s="407"/>
      <c r="E185" s="407"/>
      <c r="F185" s="407"/>
      <c r="G185" s="407"/>
      <c r="H185" s="407"/>
      <c r="I185" s="407"/>
      <c r="J185" s="407"/>
      <c r="K185" s="407"/>
      <c r="L185" s="407"/>
      <c r="M185" s="407"/>
      <c r="N185" s="407"/>
      <c r="O185" s="407"/>
      <c r="P185" s="407"/>
      <c r="Q185" s="407"/>
      <c r="R185" s="407"/>
      <c r="S185" s="407"/>
      <c r="T185" s="407"/>
      <c r="U185" s="407"/>
      <c r="V185" s="407"/>
      <c r="W185" s="407"/>
      <c r="X185" s="407"/>
      <c r="Y185" s="407"/>
      <c r="Z185" s="407"/>
      <c r="AA185" s="407"/>
      <c r="AB185" s="407"/>
      <c r="AC185" s="407"/>
      <c r="AD185" s="407"/>
      <c r="AE185" s="407"/>
      <c r="AF185" s="407"/>
      <c r="AG185" s="407"/>
      <c r="AH185" s="407"/>
      <c r="AI185" s="407"/>
      <c r="AJ185" s="407"/>
    </row>
    <row r="186" spans="1:36">
      <c r="A186" s="452" t="s">
        <v>373</v>
      </c>
      <c r="B186" s="452"/>
      <c r="C186" s="452"/>
      <c r="D186" s="452"/>
      <c r="E186" s="452"/>
      <c r="F186" s="452"/>
      <c r="G186" s="452"/>
      <c r="H186" s="452"/>
      <c r="I186" s="452"/>
      <c r="J186" s="452"/>
      <c r="K186" s="452"/>
      <c r="L186" s="452"/>
      <c r="M186" s="452"/>
      <c r="N186" s="452"/>
      <c r="O186" s="452"/>
      <c r="P186" s="452"/>
      <c r="Q186" s="452"/>
      <c r="R186" s="452"/>
      <c r="S186" s="452"/>
      <c r="T186" s="452"/>
      <c r="U186" s="452"/>
      <c r="V186" s="452"/>
      <c r="W186" s="452"/>
      <c r="X186" s="452"/>
      <c r="Y186" s="452"/>
      <c r="Z186" s="452"/>
      <c r="AA186" s="452"/>
      <c r="AB186" s="452"/>
      <c r="AC186" s="452"/>
      <c r="AD186" s="452"/>
      <c r="AE186" s="452"/>
      <c r="AF186" s="452"/>
      <c r="AG186" s="452"/>
      <c r="AH186" s="452"/>
      <c r="AI186" s="452"/>
      <c r="AJ186" s="452"/>
    </row>
    <row r="187" spans="1:36">
      <c r="A187" s="407" t="s">
        <v>146</v>
      </c>
      <c r="B187" s="407"/>
      <c r="C187" s="407"/>
      <c r="D187" s="407"/>
      <c r="E187" s="407"/>
      <c r="F187" s="407"/>
      <c r="G187" s="407"/>
      <c r="H187" s="407"/>
      <c r="I187" s="407"/>
      <c r="J187" s="407"/>
      <c r="K187" s="407"/>
      <c r="L187" s="407"/>
      <c r="M187" s="407"/>
      <c r="N187" s="407"/>
      <c r="O187" s="407"/>
      <c r="P187" s="407"/>
      <c r="Q187" s="407"/>
      <c r="R187" s="407"/>
      <c r="S187" s="407"/>
      <c r="T187" s="407"/>
      <c r="U187" s="407"/>
      <c r="V187" s="407"/>
      <c r="W187" s="407"/>
      <c r="X187" s="407"/>
      <c r="Y187" s="407"/>
      <c r="Z187" s="407"/>
      <c r="AA187" s="407"/>
      <c r="AB187" s="407"/>
      <c r="AC187" s="407"/>
      <c r="AD187" s="407"/>
      <c r="AE187" s="407"/>
      <c r="AF187" s="407"/>
      <c r="AG187" s="407"/>
      <c r="AH187" s="407"/>
      <c r="AI187" s="407"/>
      <c r="AJ187" s="407"/>
    </row>
    <row r="188" spans="1:36" ht="11.25" customHeight="1">
      <c r="A188" s="4"/>
      <c r="B188" s="4"/>
      <c r="C188" s="4"/>
      <c r="D188" s="4"/>
      <c r="E188" s="4"/>
      <c r="F188" s="4"/>
      <c r="G188" s="4"/>
      <c r="H188" s="4"/>
      <c r="I188" s="4"/>
      <c r="J188" s="4"/>
      <c r="K188" s="4"/>
      <c r="L188" s="4"/>
      <c r="M188" s="4"/>
      <c r="N188" s="4"/>
    </row>
    <row r="189" spans="1:36" ht="18" customHeight="1">
      <c r="A189" s="406" t="s">
        <v>135</v>
      </c>
      <c r="B189" s="407"/>
      <c r="C189" s="407"/>
      <c r="D189" s="407"/>
      <c r="E189" s="407"/>
      <c r="F189" s="407"/>
      <c r="G189" s="407"/>
      <c r="H189" s="407"/>
      <c r="I189" s="407"/>
      <c r="J189" s="407"/>
      <c r="K189" s="407"/>
      <c r="L189" s="407"/>
      <c r="M189" s="407"/>
      <c r="N189" s="407"/>
      <c r="O189" s="407"/>
      <c r="P189" s="407"/>
      <c r="Q189" s="407"/>
      <c r="R189" s="407"/>
      <c r="S189" s="407"/>
      <c r="T189" s="407"/>
      <c r="U189" s="407"/>
      <c r="V189" s="407"/>
      <c r="W189" s="3"/>
      <c r="X189" s="3"/>
      <c r="Y189" s="3"/>
      <c r="Z189" s="3"/>
      <c r="AA189" s="3"/>
      <c r="AB189" s="3"/>
      <c r="AC189" s="3"/>
      <c r="AD189" s="3"/>
      <c r="AE189" s="3"/>
    </row>
    <row r="190" spans="1:36" ht="18" customHeight="1">
      <c r="A190" s="25"/>
      <c r="B190" s="16"/>
      <c r="C190" s="16"/>
      <c r="D190" s="16"/>
      <c r="E190" s="16"/>
      <c r="F190" s="16"/>
      <c r="G190" s="16"/>
      <c r="H190" s="16"/>
      <c r="I190" s="16"/>
      <c r="J190" s="16"/>
      <c r="K190" s="16"/>
      <c r="L190" s="16"/>
      <c r="M190" s="16"/>
      <c r="N190" s="16"/>
      <c r="O190" s="16"/>
      <c r="P190" s="16"/>
      <c r="Q190" s="16"/>
      <c r="R190" s="16"/>
      <c r="S190" s="16"/>
      <c r="T190" s="16"/>
      <c r="U190" s="16"/>
      <c r="V190" s="16"/>
      <c r="W190" s="3"/>
      <c r="X190" s="3"/>
      <c r="Y190" s="3"/>
      <c r="Z190" s="3"/>
      <c r="AA190" s="3"/>
      <c r="AB190" s="3"/>
      <c r="AC190" s="3"/>
      <c r="AD190" s="3"/>
      <c r="AE190" s="3"/>
    </row>
    <row r="191" spans="1:36" ht="14.45" customHeight="1">
      <c r="A191" s="449" t="s">
        <v>136</v>
      </c>
      <c r="B191" s="449"/>
      <c r="C191" s="449"/>
      <c r="D191" s="449"/>
      <c r="E191" s="449"/>
      <c r="F191" s="449"/>
      <c r="G191" s="449"/>
      <c r="H191" s="449"/>
      <c r="I191" s="449"/>
      <c r="J191" s="449"/>
      <c r="K191" s="449"/>
      <c r="L191" s="449"/>
      <c r="M191" s="449"/>
      <c r="N191" s="449"/>
      <c r="O191" s="449"/>
      <c r="P191" s="449"/>
      <c r="Q191" s="449"/>
      <c r="R191" s="449"/>
      <c r="S191" s="449"/>
      <c r="T191" s="449"/>
      <c r="U191" s="449"/>
      <c r="V191" s="449"/>
      <c r="W191" s="449"/>
      <c r="X191" s="449"/>
      <c r="Y191" s="449"/>
      <c r="Z191" s="449"/>
      <c r="AA191" s="449"/>
      <c r="AB191" s="449"/>
      <c r="AC191" s="449"/>
      <c r="AD191" s="449"/>
      <c r="AE191" s="449"/>
      <c r="AF191" s="449"/>
      <c r="AG191" s="449"/>
      <c r="AH191" s="449"/>
      <c r="AI191" s="449"/>
      <c r="AJ191" s="449"/>
    </row>
    <row r="192" spans="1:36" ht="14.45" customHeight="1">
      <c r="A192" s="351" t="s">
        <v>137</v>
      </c>
      <c r="B192" s="351"/>
      <c r="C192" s="351"/>
      <c r="D192" s="351"/>
      <c r="E192" s="351"/>
      <c r="F192" s="351"/>
      <c r="G192" s="351"/>
      <c r="H192" s="351"/>
      <c r="I192" s="351"/>
      <c r="J192" s="351"/>
      <c r="K192" s="351"/>
      <c r="L192" s="351"/>
      <c r="M192" s="351"/>
      <c r="N192" s="351"/>
      <c r="O192" s="351"/>
      <c r="P192" s="351"/>
      <c r="Q192" s="351"/>
      <c r="R192" s="351"/>
      <c r="S192" s="351"/>
      <c r="T192" s="351"/>
      <c r="U192" s="351"/>
      <c r="V192" s="351"/>
      <c r="W192" s="351"/>
      <c r="X192" s="351"/>
      <c r="Y192" s="351"/>
      <c r="Z192" s="351"/>
      <c r="AA192" s="351"/>
      <c r="AB192" s="351"/>
      <c r="AC192" s="351"/>
      <c r="AD192" s="351"/>
      <c r="AE192" s="351"/>
      <c r="AF192" s="351"/>
      <c r="AG192" s="351"/>
      <c r="AH192" s="351"/>
      <c r="AI192" s="351"/>
      <c r="AJ192" s="351"/>
    </row>
    <row r="194" spans="1:36">
      <c r="X194" s="460"/>
      <c r="Y194" s="460"/>
      <c r="Z194" s="460"/>
      <c r="AA194" s="14" t="s">
        <v>36</v>
      </c>
      <c r="AB194" s="460"/>
      <c r="AC194" s="460"/>
      <c r="AD194" s="1" t="s">
        <v>16</v>
      </c>
      <c r="AE194" s="460"/>
      <c r="AF194" s="460"/>
      <c r="AG194" s="1" t="s">
        <v>52</v>
      </c>
    </row>
    <row r="195" spans="1:36" ht="15" customHeight="1">
      <c r="Z195" s="353" t="s">
        <v>2</v>
      </c>
      <c r="AA195" s="353"/>
      <c r="AB195" s="353"/>
      <c r="AC195" s="353" t="s">
        <v>1</v>
      </c>
      <c r="AD195" s="353"/>
      <c r="AE195" s="353"/>
      <c r="AF195" s="353" t="s">
        <v>3</v>
      </c>
      <c r="AG195" s="353"/>
      <c r="AH195" s="353"/>
    </row>
    <row r="196" spans="1:36" ht="7.5" customHeight="1">
      <c r="T196" s="11"/>
      <c r="U196" s="11"/>
      <c r="V196" s="11"/>
      <c r="W196" s="11"/>
      <c r="X196" s="11"/>
      <c r="Y196" s="11"/>
      <c r="Z196" s="11"/>
      <c r="AA196" s="11"/>
      <c r="AB196" s="11"/>
    </row>
    <row r="197" spans="1:36" ht="7.5" customHeight="1">
      <c r="A197" s="27"/>
      <c r="B197" s="4"/>
      <c r="C197" s="4"/>
      <c r="D197" s="4"/>
      <c r="E197" s="4"/>
      <c r="F197" s="4"/>
      <c r="G197" s="4"/>
      <c r="H197" s="4"/>
      <c r="I197" s="4"/>
      <c r="J197" s="4"/>
      <c r="K197" s="4"/>
      <c r="L197" s="4"/>
      <c r="M197" s="4"/>
      <c r="N197" s="4"/>
      <c r="O197" s="4"/>
    </row>
    <row r="198" spans="1:36" ht="7.5" customHeight="1"/>
    <row r="199" spans="1:36" ht="7.5" customHeight="1">
      <c r="H199" s="10"/>
      <c r="I199" s="10"/>
      <c r="J199" s="10"/>
      <c r="K199" s="10"/>
      <c r="L199" s="10"/>
      <c r="M199" s="10"/>
      <c r="N199" s="10"/>
      <c r="O199" s="10"/>
      <c r="P199" s="10"/>
      <c r="Q199" s="10"/>
      <c r="R199" s="10"/>
      <c r="S199" s="10"/>
      <c r="T199" s="10"/>
      <c r="U199" s="10"/>
      <c r="V199" s="10"/>
    </row>
    <row r="200" spans="1:36" ht="13.5" customHeight="1">
      <c r="A200" s="443" t="s">
        <v>92</v>
      </c>
      <c r="B200" s="443"/>
      <c r="C200" s="443"/>
      <c r="D200" s="443"/>
      <c r="E200" s="443"/>
      <c r="F200" s="443"/>
      <c r="G200" s="443"/>
      <c r="H200" s="443"/>
      <c r="I200" s="443"/>
      <c r="J200" s="443"/>
      <c r="K200" s="443"/>
      <c r="L200" s="443"/>
      <c r="M200" s="443"/>
      <c r="N200" s="443"/>
      <c r="O200" s="443"/>
      <c r="P200" s="443"/>
      <c r="Q200" s="443"/>
      <c r="R200" s="443"/>
      <c r="S200" s="443"/>
      <c r="T200" s="443"/>
      <c r="U200" s="443"/>
      <c r="V200" s="443"/>
      <c r="W200" s="443"/>
      <c r="X200" s="443"/>
      <c r="Y200" s="443"/>
      <c r="Z200" s="443"/>
    </row>
    <row r="201" spans="1:36" ht="18.75" customHeight="1">
      <c r="A201" s="407" t="s">
        <v>93</v>
      </c>
      <c r="B201" s="407"/>
      <c r="C201" s="407"/>
      <c r="D201" s="407"/>
      <c r="E201" s="407"/>
      <c r="F201" s="407"/>
      <c r="G201" s="407"/>
      <c r="H201" s="407"/>
      <c r="I201" s="407"/>
      <c r="J201" s="407"/>
      <c r="K201" s="407"/>
      <c r="L201" s="407"/>
      <c r="M201" s="407"/>
      <c r="N201" s="407"/>
      <c r="O201" s="407"/>
      <c r="P201" s="407"/>
      <c r="Q201" s="407"/>
      <c r="R201" s="407"/>
      <c r="S201" s="407"/>
      <c r="T201" s="407"/>
      <c r="U201" s="407"/>
      <c r="V201" s="407"/>
      <c r="W201" s="407"/>
      <c r="X201" s="407"/>
      <c r="Y201" s="407"/>
      <c r="Z201" s="407"/>
      <c r="AA201" s="407"/>
      <c r="AB201" s="407"/>
      <c r="AC201" s="407"/>
      <c r="AD201" s="407"/>
      <c r="AE201" s="407"/>
      <c r="AF201" s="407"/>
      <c r="AG201" s="407"/>
      <c r="AH201" s="407"/>
      <c r="AI201" s="407"/>
      <c r="AJ201" s="407"/>
    </row>
    <row r="202" spans="1:36" ht="13.5" customHeight="1">
      <c r="A202" s="4"/>
      <c r="B202" s="4"/>
    </row>
    <row r="203" spans="1:36" ht="21" customHeight="1">
      <c r="B203" s="28"/>
      <c r="C203" s="28"/>
      <c r="D203" s="28"/>
      <c r="E203" s="28"/>
      <c r="F203" s="28"/>
      <c r="G203" s="28"/>
      <c r="H203" s="28"/>
      <c r="I203" s="28"/>
      <c r="J203" s="28"/>
      <c r="K203" s="28"/>
      <c r="L203" s="28"/>
      <c r="O203" s="28"/>
      <c r="P203" s="28"/>
      <c r="Q203" s="28"/>
      <c r="R203" s="441" t="s">
        <v>138</v>
      </c>
      <c r="S203" s="441"/>
      <c r="T203" s="441"/>
      <c r="U203" s="441"/>
      <c r="V203" s="441"/>
      <c r="W203" s="440"/>
      <c r="X203" s="440"/>
      <c r="Y203" s="440"/>
      <c r="Z203" s="440"/>
      <c r="AA203" s="440"/>
      <c r="AB203" s="440"/>
      <c r="AC203" s="440"/>
      <c r="AD203" s="440"/>
      <c r="AE203" s="440"/>
      <c r="AF203" s="440"/>
      <c r="AG203" s="440"/>
      <c r="AH203" s="440"/>
      <c r="AI203" s="440"/>
    </row>
    <row r="204" spans="1:36" ht="16.5" customHeight="1">
      <c r="R204" s="437" t="s">
        <v>139</v>
      </c>
      <c r="S204" s="437"/>
      <c r="T204" s="437"/>
      <c r="U204" s="437"/>
      <c r="V204" s="437"/>
      <c r="W204" s="437"/>
      <c r="X204" s="437"/>
      <c r="Y204" s="437"/>
      <c r="Z204" s="437"/>
      <c r="AG204" s="340" t="s">
        <v>10</v>
      </c>
      <c r="AH204" s="340"/>
      <c r="AI204" s="340"/>
    </row>
    <row r="205" spans="1:36" ht="16.5" customHeight="1">
      <c r="W205" s="33"/>
    </row>
    <row r="206" spans="1:36" ht="30" customHeight="1">
      <c r="R206" s="441" t="s">
        <v>140</v>
      </c>
      <c r="S206" s="441"/>
      <c r="T206" s="441"/>
      <c r="U206" s="441"/>
      <c r="V206" s="441"/>
      <c r="W206" s="440"/>
      <c r="X206" s="440"/>
      <c r="Y206" s="440"/>
      <c r="Z206" s="440"/>
      <c r="AA206" s="440"/>
      <c r="AB206" s="440"/>
      <c r="AC206" s="440"/>
      <c r="AD206" s="440"/>
      <c r="AE206" s="440"/>
      <c r="AF206" s="440"/>
      <c r="AG206" s="440"/>
      <c r="AH206" s="440"/>
      <c r="AI206" s="440"/>
    </row>
    <row r="207" spans="1:36" ht="16.5" customHeight="1">
      <c r="R207" s="437" t="s">
        <v>141</v>
      </c>
      <c r="S207" s="437"/>
      <c r="T207" s="437"/>
      <c r="U207" s="437"/>
      <c r="V207" s="437"/>
      <c r="W207" s="437"/>
      <c r="X207" s="437"/>
      <c r="Y207" s="437"/>
      <c r="Z207" s="437"/>
      <c r="AG207" s="7"/>
      <c r="AH207" s="7"/>
      <c r="AI207" s="7"/>
    </row>
    <row r="208" spans="1:36" ht="12" customHeight="1">
      <c r="AA208" s="7"/>
      <c r="AB208" s="7"/>
      <c r="AC208" s="7"/>
    </row>
    <row r="209" spans="1:36" ht="16.5" customHeight="1">
      <c r="A209" s="338" t="s">
        <v>142</v>
      </c>
      <c r="B209" s="339"/>
      <c r="C209" s="339"/>
      <c r="D209" s="339"/>
      <c r="E209" s="339"/>
      <c r="AA209" s="7"/>
      <c r="AB209" s="7"/>
      <c r="AC209" s="7"/>
    </row>
    <row r="210" spans="1:36" ht="16.5" customHeight="1">
      <c r="A210" s="42" t="s">
        <v>143</v>
      </c>
      <c r="B210" s="42"/>
      <c r="C210" s="42"/>
      <c r="D210" s="42"/>
      <c r="E210" s="42"/>
      <c r="AA210" s="7"/>
      <c r="AB210" s="7"/>
      <c r="AC210" s="7"/>
    </row>
    <row r="211" spans="1:36" ht="9.75" customHeight="1">
      <c r="A211" s="15"/>
      <c r="B211" s="15"/>
      <c r="C211" s="15"/>
      <c r="D211" s="144"/>
      <c r="E211" s="144"/>
      <c r="F211" s="6"/>
      <c r="G211" s="6"/>
      <c r="H211" s="6"/>
      <c r="I211" s="6"/>
      <c r="J211" s="6"/>
      <c r="K211" s="6"/>
      <c r="L211" s="6"/>
      <c r="M211" s="6"/>
      <c r="N211" s="6"/>
      <c r="O211" s="6"/>
      <c r="P211" s="6"/>
      <c r="Q211" s="6"/>
      <c r="R211" s="6"/>
      <c r="S211" s="6"/>
      <c r="T211" s="6"/>
      <c r="U211" s="6"/>
      <c r="V211" s="6"/>
      <c r="W211" s="6"/>
      <c r="X211" s="6"/>
      <c r="Y211" s="6"/>
      <c r="Z211" s="6"/>
      <c r="AA211" s="146"/>
      <c r="AB211" s="146"/>
      <c r="AC211" s="146"/>
      <c r="AD211" s="6"/>
      <c r="AE211" s="6"/>
      <c r="AF211" s="6"/>
      <c r="AG211" s="6"/>
      <c r="AH211" s="6"/>
      <c r="AI211" s="6"/>
    </row>
    <row r="212" spans="1:36" ht="48" customHeight="1">
      <c r="D212" s="147"/>
      <c r="E212" s="147"/>
      <c r="F212" s="461" t="str">
        <f>IF('論文情報(Papers)'!$C$63&lt;&gt;"",'論文情報(Papers)'!$C$63,"")</f>
        <v/>
      </c>
      <c r="G212" s="461"/>
      <c r="H212" s="461"/>
      <c r="I212" s="461"/>
      <c r="J212" s="461"/>
      <c r="K212" s="461"/>
      <c r="L212" s="461"/>
      <c r="M212" s="461"/>
      <c r="N212" s="461"/>
      <c r="O212" s="461"/>
      <c r="P212" s="461"/>
      <c r="Q212" s="461"/>
      <c r="R212" s="461"/>
      <c r="S212" s="461"/>
      <c r="T212" s="461"/>
      <c r="U212" s="461"/>
      <c r="V212" s="461"/>
      <c r="W212" s="461"/>
      <c r="X212" s="461"/>
      <c r="Y212" s="461"/>
      <c r="Z212" s="461"/>
      <c r="AA212" s="461"/>
      <c r="AB212" s="461"/>
      <c r="AC212" s="461"/>
      <c r="AD212" s="461"/>
      <c r="AE212" s="461"/>
      <c r="AF212" s="461"/>
      <c r="AG212" s="461"/>
      <c r="AH212" s="461"/>
      <c r="AI212" s="147"/>
    </row>
    <row r="213" spans="1:36" ht="13.5" customHeight="1"/>
    <row r="214" spans="1:36" ht="30" customHeight="1">
      <c r="A214" s="329" t="s">
        <v>28</v>
      </c>
      <c r="B214" s="329"/>
      <c r="C214" s="329"/>
      <c r="D214" s="329"/>
      <c r="E214" s="329"/>
      <c r="F214" s="376" t="str">
        <f>IF('論文情報(Papers)'!C65="","",'論文情報(Papers)'!C65)</f>
        <v/>
      </c>
      <c r="G214" s="376"/>
      <c r="H214" s="376"/>
      <c r="I214" s="376"/>
      <c r="J214" s="376"/>
      <c r="K214" s="376"/>
      <c r="L214" s="376"/>
      <c r="M214" s="376"/>
      <c r="N214" s="376"/>
      <c r="O214" s="376"/>
      <c r="P214" s="376"/>
      <c r="Q214" s="376"/>
      <c r="R214" s="376"/>
      <c r="S214" s="376"/>
      <c r="T214" s="376"/>
      <c r="U214" s="376"/>
      <c r="V214" s="376"/>
      <c r="W214" s="376"/>
      <c r="X214" s="376"/>
      <c r="Y214" s="376"/>
      <c r="Z214" s="376"/>
      <c r="AA214" s="376"/>
      <c r="AB214" s="376"/>
      <c r="AC214" s="376"/>
      <c r="AD214" s="376"/>
      <c r="AE214" s="376"/>
      <c r="AF214" s="376"/>
      <c r="AG214" s="376"/>
      <c r="AH214" s="376"/>
      <c r="AI214" s="6"/>
    </row>
    <row r="215" spans="1:36" ht="13.5" customHeight="1">
      <c r="A215" s="42" t="s">
        <v>19</v>
      </c>
      <c r="B215" s="42"/>
      <c r="C215" s="42"/>
      <c r="D215" s="42"/>
      <c r="E215" s="42"/>
    </row>
    <row r="216" spans="1:36" ht="13.5" customHeight="1">
      <c r="A216" s="15"/>
      <c r="B216" s="15"/>
      <c r="C216" s="15"/>
      <c r="D216" s="15"/>
      <c r="E216" s="15"/>
    </row>
    <row r="217" spans="1:36" ht="30" customHeight="1">
      <c r="A217" s="449" t="s">
        <v>144</v>
      </c>
      <c r="B217" s="449"/>
      <c r="C217" s="449"/>
      <c r="D217" s="449"/>
      <c r="E217" s="449"/>
      <c r="F217" s="449"/>
      <c r="G217" s="449"/>
      <c r="H217" s="449"/>
      <c r="I217" s="449"/>
      <c r="J217" s="450" t="str">
        <f>IF('論文情報(Papers)'!C67="","",'論文情報(Papers)'!C67)</f>
        <v/>
      </c>
      <c r="K217" s="450"/>
      <c r="L217" s="450"/>
      <c r="M217" s="450"/>
      <c r="N217" s="450"/>
      <c r="O217" s="450"/>
      <c r="P217" s="450"/>
      <c r="Q217" s="450"/>
      <c r="R217" s="450"/>
      <c r="S217" s="450"/>
      <c r="T217" s="450"/>
      <c r="U217" s="450"/>
      <c r="V217" s="450"/>
      <c r="W217" s="450"/>
      <c r="X217" s="450"/>
      <c r="Y217" s="450"/>
      <c r="Z217" s="450"/>
      <c r="AA217" s="450"/>
      <c r="AB217" s="450"/>
      <c r="AC217" s="450"/>
      <c r="AD217" s="450"/>
      <c r="AE217" s="450"/>
      <c r="AF217" s="445" t="str">
        <f>IF($AE218="published","に発表", IF($AE218="in press","に印刷中", IF($AE218="submitted","に投稿中","")))</f>
        <v/>
      </c>
      <c r="AG217" s="445"/>
      <c r="AH217" s="445"/>
      <c r="AI217" s="445"/>
    </row>
    <row r="218" spans="1:36" ht="13.5" customHeight="1">
      <c r="A218" s="42" t="s">
        <v>20</v>
      </c>
      <c r="B218" s="42"/>
      <c r="C218" s="42"/>
      <c r="D218" s="42"/>
      <c r="E218" s="42"/>
      <c r="AE218" s="446" t="str">
        <f>IF('論文情報(Papers)'!V67="published/掲載済", "published",IF('論文情報(Papers)'!V67="in press/印刷中", "in press",IF('論文情報(Papers)'!V67="submitted/投稿中", "submitted","－")))</f>
        <v>－</v>
      </c>
      <c r="AF218" s="446"/>
      <c r="AG218" s="446"/>
      <c r="AH218" s="446"/>
      <c r="AI218" s="446"/>
    </row>
    <row r="219" spans="1:36" ht="21" customHeight="1">
      <c r="A219" s="374" t="s">
        <v>369</v>
      </c>
      <c r="B219" s="374"/>
      <c r="C219" s="374"/>
      <c r="D219" s="374"/>
      <c r="E219" s="374"/>
      <c r="F219" s="374"/>
      <c r="G219" s="374"/>
      <c r="H219" s="374"/>
      <c r="I219" s="374"/>
      <c r="J219" s="374"/>
      <c r="K219" s="374"/>
      <c r="L219" s="374"/>
      <c r="M219" s="2"/>
      <c r="T219" s="6" t="s">
        <v>29</v>
      </c>
      <c r="U219" s="331" t="str">
        <f>IF('論文情報(Papers)'!D71="","",'論文情報(Papers)'!D71)</f>
        <v/>
      </c>
      <c r="V219" s="331"/>
      <c r="W219" s="331"/>
      <c r="X219" s="331"/>
      <c r="Y219" s="331"/>
      <c r="Z219" s="331"/>
      <c r="AA219" s="331"/>
      <c r="AB219" s="331"/>
      <c r="AC219" s="331"/>
      <c r="AD219" s="331"/>
      <c r="AE219" s="6" t="s">
        <v>30</v>
      </c>
    </row>
    <row r="220" spans="1:36" ht="13.5" customHeight="1">
      <c r="A220" s="444"/>
      <c r="B220" s="444"/>
      <c r="C220" s="444"/>
      <c r="D220" s="444"/>
      <c r="E220" s="444"/>
      <c r="M220" s="5"/>
      <c r="N220" s="5"/>
      <c r="O220" s="5"/>
      <c r="AA220" s="7"/>
      <c r="AB220" s="7"/>
      <c r="AC220" s="7"/>
    </row>
    <row r="221" spans="1:36" ht="21" customHeight="1">
      <c r="A221" s="338" t="s">
        <v>147</v>
      </c>
      <c r="B221" s="339"/>
      <c r="C221" s="339"/>
      <c r="D221" s="339"/>
      <c r="E221" s="339"/>
      <c r="K221" s="6"/>
      <c r="L221" s="6"/>
      <c r="M221" s="445" t="str">
        <f>IF('論文情報(Papers)'!U71="","",'論文情報(Papers)'!U71)</f>
        <v/>
      </c>
      <c r="N221" s="445"/>
      <c r="O221" s="445"/>
      <c r="P221" s="6" t="s">
        <v>15</v>
      </c>
      <c r="Q221" s="445" t="str">
        <f>IF('論文情報(Papers)'!Y71="","",'論文情報(Papers)'!Y71)</f>
        <v/>
      </c>
      <c r="R221" s="445"/>
      <c r="S221" s="445"/>
      <c r="T221" s="6" t="s">
        <v>16</v>
      </c>
    </row>
    <row r="222" spans="1:36" ht="13.5" customHeight="1">
      <c r="A222" s="42" t="s">
        <v>23</v>
      </c>
      <c r="B222" s="42"/>
      <c r="C222" s="42"/>
      <c r="D222" s="42"/>
      <c r="E222" s="42"/>
      <c r="F222" s="8"/>
      <c r="G222" s="8"/>
      <c r="H222" s="8"/>
      <c r="I222" s="8"/>
      <c r="J222" s="8"/>
      <c r="M222" s="8"/>
      <c r="N222" s="8"/>
      <c r="O222" s="447" t="s">
        <v>2</v>
      </c>
      <c r="P222" s="447"/>
      <c r="Q222" s="447"/>
      <c r="R222" s="9"/>
      <c r="S222" s="448" t="s">
        <v>1</v>
      </c>
      <c r="T222" s="448"/>
      <c r="U222" s="448"/>
    </row>
    <row r="223" spans="1:36" ht="11.25" customHeight="1"/>
    <row r="224" spans="1:36" ht="30" customHeight="1">
      <c r="A224" s="453" t="s">
        <v>145</v>
      </c>
      <c r="B224" s="453"/>
      <c r="C224" s="453"/>
      <c r="D224" s="453"/>
      <c r="E224" s="453"/>
      <c r="F224" s="456" t="str">
        <f>IF(COUNTBLANK('基本情報(Data)'!$G$8)=0,'基本情報(Data)'!$G$8,IF(COUNTBLANK('基本情報(Data)'!$G$6)=0,'基本情報(Data)'!$G$6,""))</f>
        <v/>
      </c>
      <c r="G224" s="456"/>
      <c r="H224" s="456"/>
      <c r="I224" s="456"/>
      <c r="J224" s="456"/>
      <c r="K224" s="456"/>
      <c r="L224" s="456"/>
      <c r="M224" s="456"/>
      <c r="N224" s="456"/>
      <c r="O224" s="456"/>
      <c r="P224" s="456"/>
      <c r="Q224" s="455" t="s">
        <v>385</v>
      </c>
      <c r="R224" s="455"/>
      <c r="S224" s="455"/>
      <c r="T224" s="455"/>
      <c r="U224" s="455"/>
      <c r="V224" s="455"/>
      <c r="W224" s="455"/>
      <c r="X224" s="455"/>
      <c r="Y224" s="455"/>
      <c r="Z224" s="455"/>
      <c r="AA224" s="455"/>
      <c r="AB224" s="455"/>
      <c r="AC224" s="455"/>
      <c r="AD224" s="455"/>
      <c r="AE224" s="455"/>
      <c r="AF224" s="455"/>
      <c r="AG224" s="455"/>
      <c r="AH224" s="455"/>
      <c r="AI224" s="455"/>
      <c r="AJ224" s="455"/>
    </row>
    <row r="225" spans="1:36" ht="18.75" customHeight="1">
      <c r="A225" s="452" t="s">
        <v>386</v>
      </c>
      <c r="B225" s="452"/>
      <c r="C225" s="452"/>
      <c r="D225" s="452"/>
      <c r="E225" s="452"/>
      <c r="F225" s="452"/>
      <c r="G225" s="452"/>
      <c r="H225" s="452"/>
      <c r="I225" s="452"/>
      <c r="J225" s="452"/>
      <c r="K225" s="452"/>
      <c r="L225" s="452"/>
      <c r="M225" s="452"/>
      <c r="N225" s="452"/>
      <c r="O225" s="452"/>
      <c r="P225" s="452"/>
      <c r="Q225" s="452"/>
      <c r="R225" s="452"/>
      <c r="S225" s="452"/>
      <c r="T225" s="452"/>
      <c r="U225" s="452"/>
      <c r="V225" s="452"/>
      <c r="W225" s="452"/>
      <c r="X225" s="452"/>
      <c r="Y225" s="452"/>
      <c r="Z225" s="452"/>
      <c r="AA225" s="452"/>
      <c r="AB225" s="452"/>
      <c r="AC225" s="452"/>
      <c r="AD225" s="452"/>
      <c r="AE225" s="452"/>
      <c r="AF225" s="452"/>
      <c r="AG225" s="452"/>
      <c r="AH225" s="452"/>
      <c r="AI225" s="452"/>
      <c r="AJ225" s="452"/>
    </row>
    <row r="226" spans="1:36" ht="18.75" customHeight="1">
      <c r="A226" s="454" t="s">
        <v>465</v>
      </c>
      <c r="B226" s="454"/>
      <c r="C226" s="454"/>
      <c r="D226" s="454"/>
      <c r="E226" s="454"/>
      <c r="F226" s="454"/>
      <c r="G226" s="454"/>
      <c r="H226" s="454"/>
      <c r="I226" s="454"/>
      <c r="J226" s="454"/>
      <c r="K226" s="454"/>
      <c r="L226" s="454"/>
      <c r="M226" s="454"/>
      <c r="N226" s="454"/>
      <c r="O226" s="454"/>
      <c r="P226" s="454"/>
      <c r="Q226" s="454"/>
      <c r="R226" s="454"/>
      <c r="S226" s="454"/>
      <c r="T226" s="454"/>
      <c r="U226" s="454"/>
      <c r="V226" s="454"/>
      <c r="W226" s="454"/>
      <c r="X226" s="454"/>
      <c r="Y226" s="454"/>
      <c r="Z226" s="454"/>
      <c r="AA226" s="454"/>
      <c r="AB226" s="454"/>
      <c r="AC226" s="454"/>
      <c r="AD226" s="454"/>
      <c r="AE226" s="454"/>
      <c r="AF226" s="454"/>
      <c r="AG226" s="454"/>
      <c r="AH226" s="454"/>
      <c r="AI226" s="454"/>
      <c r="AJ226" s="454"/>
    </row>
    <row r="227" spans="1:36" ht="18.75" customHeight="1">
      <c r="A227" s="452" t="s">
        <v>387</v>
      </c>
      <c r="B227" s="452"/>
      <c r="C227" s="452"/>
      <c r="D227" s="452"/>
      <c r="E227" s="452"/>
      <c r="F227" s="452"/>
      <c r="G227" s="452"/>
      <c r="H227" s="452"/>
      <c r="I227" s="452"/>
      <c r="J227" s="452"/>
      <c r="K227" s="452"/>
      <c r="L227" s="452"/>
      <c r="M227" s="452"/>
      <c r="N227" s="452"/>
      <c r="O227" s="452"/>
      <c r="P227" s="452"/>
      <c r="Q227" s="452"/>
      <c r="R227" s="452"/>
      <c r="S227" s="452"/>
      <c r="T227" s="452"/>
      <c r="U227" s="452"/>
      <c r="V227" s="452"/>
      <c r="W227" s="452"/>
      <c r="X227" s="452"/>
      <c r="Y227" s="452"/>
      <c r="Z227" s="452"/>
      <c r="AA227" s="452"/>
      <c r="AB227" s="452"/>
      <c r="AC227" s="452"/>
      <c r="AD227" s="452"/>
      <c r="AE227" s="452"/>
      <c r="AF227" s="452"/>
      <c r="AG227" s="452"/>
      <c r="AH227" s="452"/>
      <c r="AI227" s="452"/>
      <c r="AJ227" s="452"/>
    </row>
    <row r="228" spans="1:36" ht="30" customHeight="1">
      <c r="A228" s="457" t="s">
        <v>389</v>
      </c>
      <c r="B228" s="457"/>
      <c r="C228" s="457"/>
      <c r="D228" s="457"/>
      <c r="E228" s="457"/>
      <c r="F228" s="457"/>
      <c r="G228" s="457"/>
      <c r="H228" s="457"/>
      <c r="I228" s="457"/>
      <c r="J228" s="457"/>
      <c r="K228" s="457"/>
      <c r="L228" s="457"/>
      <c r="M228" s="457"/>
      <c r="N228" s="457"/>
      <c r="O228" s="457"/>
      <c r="P228" s="458" t="str">
        <f>IF('基本情報(Data)'!$G$6="","",'基本情報(Data)'!$G$6)</f>
        <v/>
      </c>
      <c r="Q228" s="458"/>
      <c r="R228" s="458"/>
      <c r="S228" s="458"/>
      <c r="T228" s="458"/>
      <c r="U228" s="458"/>
      <c r="V228" s="458"/>
      <c r="W228" s="458"/>
      <c r="X228" s="458"/>
      <c r="Y228" s="458"/>
      <c r="Z228" s="458"/>
      <c r="AA228" s="458"/>
      <c r="AB228" s="458"/>
      <c r="AC228" s="458"/>
      <c r="AD228" s="459" t="s">
        <v>370</v>
      </c>
      <c r="AE228" s="459"/>
      <c r="AF228" s="459"/>
      <c r="AG228" s="459"/>
      <c r="AH228" s="459"/>
      <c r="AI228" s="459"/>
      <c r="AJ228" s="459"/>
    </row>
    <row r="229" spans="1:36" ht="18.75" customHeight="1">
      <c r="A229" s="407" t="s">
        <v>372</v>
      </c>
      <c r="B229" s="407"/>
      <c r="C229" s="407"/>
      <c r="D229" s="407"/>
      <c r="E229" s="407"/>
      <c r="F229" s="407"/>
      <c r="G229" s="407"/>
      <c r="H229" s="407"/>
      <c r="I229" s="407"/>
      <c r="J229" s="407"/>
      <c r="K229" s="407"/>
      <c r="L229" s="407"/>
      <c r="M229" s="407"/>
      <c r="N229" s="407"/>
      <c r="O229" s="407"/>
      <c r="P229" s="407"/>
      <c r="Q229" s="407"/>
      <c r="R229" s="407"/>
      <c r="S229" s="407"/>
      <c r="T229" s="407"/>
      <c r="U229" s="407"/>
      <c r="V229" s="407"/>
      <c r="W229" s="407"/>
      <c r="X229" s="407"/>
      <c r="Y229" s="407"/>
      <c r="Z229" s="407"/>
      <c r="AA229" s="407"/>
      <c r="AB229" s="407"/>
      <c r="AC229" s="407"/>
      <c r="AD229" s="407"/>
      <c r="AE229" s="407"/>
      <c r="AF229" s="407"/>
      <c r="AG229" s="407"/>
      <c r="AH229" s="407"/>
      <c r="AI229" s="407"/>
      <c r="AJ229" s="407"/>
    </row>
    <row r="230" spans="1:36">
      <c r="A230" s="407" t="s">
        <v>371</v>
      </c>
      <c r="B230" s="407"/>
      <c r="C230" s="407"/>
      <c r="D230" s="407"/>
      <c r="E230" s="407"/>
      <c r="F230" s="407"/>
      <c r="G230" s="407"/>
      <c r="H230" s="407"/>
      <c r="I230" s="407"/>
      <c r="J230" s="407"/>
      <c r="K230" s="407"/>
      <c r="L230" s="407"/>
      <c r="M230" s="407"/>
      <c r="N230" s="407"/>
      <c r="O230" s="407"/>
      <c r="P230" s="407"/>
      <c r="Q230" s="407"/>
      <c r="R230" s="407"/>
      <c r="S230" s="407"/>
      <c r="T230" s="407"/>
      <c r="U230" s="407"/>
      <c r="V230" s="407"/>
      <c r="W230" s="407"/>
      <c r="X230" s="407"/>
      <c r="Y230" s="407"/>
      <c r="Z230" s="407"/>
      <c r="AA230" s="407"/>
      <c r="AB230" s="407"/>
      <c r="AC230" s="407"/>
      <c r="AD230" s="407"/>
      <c r="AE230" s="407"/>
      <c r="AF230" s="407"/>
      <c r="AG230" s="407"/>
      <c r="AH230" s="407"/>
      <c r="AI230" s="407"/>
      <c r="AJ230" s="407"/>
    </row>
    <row r="231" spans="1:36" ht="17.25">
      <c r="A231" s="406" t="s">
        <v>521</v>
      </c>
      <c r="B231" s="406"/>
      <c r="C231" s="406"/>
      <c r="D231" s="406"/>
      <c r="E231" s="406"/>
      <c r="F231" s="406"/>
      <c r="G231" s="406"/>
      <c r="H231" s="406"/>
      <c r="I231" s="406"/>
      <c r="J231" s="406"/>
      <c r="K231" s="406"/>
      <c r="L231" s="406"/>
      <c r="M231" s="406"/>
      <c r="N231" s="406"/>
      <c r="O231" s="406"/>
      <c r="P231" s="406"/>
      <c r="Q231" s="406"/>
      <c r="R231" s="406"/>
      <c r="S231" s="406"/>
      <c r="T231" s="406"/>
      <c r="U231" s="406"/>
      <c r="V231" s="406"/>
      <c r="W231" s="406"/>
      <c r="X231" s="406"/>
      <c r="Y231" s="406"/>
      <c r="Z231" s="406"/>
      <c r="AA231" s="406"/>
      <c r="AB231" s="406"/>
      <c r="AC231" s="406"/>
      <c r="AD231" s="406"/>
      <c r="AE231" s="406"/>
      <c r="AF231" s="406"/>
      <c r="AG231" s="406"/>
      <c r="AH231" s="406"/>
      <c r="AI231" s="406"/>
      <c r="AJ231" s="406"/>
    </row>
    <row r="232" spans="1:36">
      <c r="A232" s="407" t="s">
        <v>520</v>
      </c>
      <c r="B232" s="407"/>
      <c r="C232" s="407"/>
      <c r="D232" s="407"/>
      <c r="E232" s="407"/>
      <c r="F232" s="407"/>
      <c r="G232" s="407"/>
      <c r="H232" s="407"/>
      <c r="I232" s="407"/>
      <c r="J232" s="407"/>
      <c r="K232" s="407"/>
      <c r="L232" s="407"/>
      <c r="M232" s="407"/>
      <c r="N232" s="407"/>
      <c r="O232" s="407"/>
      <c r="P232" s="407"/>
      <c r="Q232" s="407"/>
      <c r="R232" s="407"/>
      <c r="S232" s="407"/>
      <c r="T232" s="407"/>
      <c r="U232" s="407"/>
      <c r="V232" s="407"/>
      <c r="W232" s="407"/>
      <c r="X232" s="407"/>
      <c r="Y232" s="407"/>
      <c r="Z232" s="407"/>
      <c r="AA232" s="407"/>
      <c r="AB232" s="407"/>
      <c r="AC232" s="407"/>
      <c r="AD232" s="407"/>
      <c r="AE232" s="407"/>
      <c r="AF232" s="407"/>
      <c r="AG232" s="407"/>
      <c r="AH232" s="407"/>
      <c r="AI232" s="407"/>
      <c r="AJ232" s="407"/>
    </row>
    <row r="233" spans="1:36">
      <c r="A233" s="452" t="s">
        <v>373</v>
      </c>
      <c r="B233" s="452"/>
      <c r="C233" s="452"/>
      <c r="D233" s="452"/>
      <c r="E233" s="452"/>
      <c r="F233" s="452"/>
      <c r="G233" s="452"/>
      <c r="H233" s="452"/>
      <c r="I233" s="452"/>
      <c r="J233" s="452"/>
      <c r="K233" s="452"/>
      <c r="L233" s="452"/>
      <c r="M233" s="452"/>
      <c r="N233" s="452"/>
      <c r="O233" s="452"/>
      <c r="P233" s="452"/>
      <c r="Q233" s="452"/>
      <c r="R233" s="452"/>
      <c r="S233" s="452"/>
      <c r="T233" s="452"/>
      <c r="U233" s="452"/>
      <c r="V233" s="452"/>
      <c r="W233" s="452"/>
      <c r="X233" s="452"/>
      <c r="Y233" s="452"/>
      <c r="Z233" s="452"/>
      <c r="AA233" s="452"/>
      <c r="AB233" s="452"/>
      <c r="AC233" s="452"/>
      <c r="AD233" s="452"/>
      <c r="AE233" s="452"/>
      <c r="AF233" s="452"/>
      <c r="AG233" s="452"/>
      <c r="AH233" s="452"/>
      <c r="AI233" s="452"/>
      <c r="AJ233" s="452"/>
    </row>
    <row r="234" spans="1:36">
      <c r="A234" s="407" t="s">
        <v>146</v>
      </c>
      <c r="B234" s="407"/>
      <c r="C234" s="407"/>
      <c r="D234" s="407"/>
      <c r="E234" s="407"/>
      <c r="F234" s="407"/>
      <c r="G234" s="407"/>
      <c r="H234" s="407"/>
      <c r="I234" s="407"/>
      <c r="J234" s="407"/>
      <c r="K234" s="407"/>
      <c r="L234" s="407"/>
      <c r="M234" s="407"/>
      <c r="N234" s="407"/>
      <c r="O234" s="407"/>
      <c r="P234" s="407"/>
      <c r="Q234" s="407"/>
      <c r="R234" s="407"/>
      <c r="S234" s="407"/>
      <c r="T234" s="407"/>
      <c r="U234" s="407"/>
      <c r="V234" s="407"/>
      <c r="W234" s="407"/>
      <c r="X234" s="407"/>
      <c r="Y234" s="407"/>
      <c r="Z234" s="407"/>
      <c r="AA234" s="407"/>
      <c r="AB234" s="407"/>
      <c r="AC234" s="407"/>
      <c r="AD234" s="407"/>
      <c r="AE234" s="407"/>
      <c r="AF234" s="407"/>
      <c r="AG234" s="407"/>
      <c r="AH234" s="407"/>
      <c r="AI234" s="407"/>
      <c r="AJ234" s="407"/>
    </row>
    <row r="235" spans="1:36" ht="11.25" customHeight="1">
      <c r="A235" s="4"/>
      <c r="B235" s="4"/>
      <c r="C235" s="4"/>
      <c r="D235" s="4"/>
      <c r="E235" s="4"/>
      <c r="F235" s="4"/>
      <c r="G235" s="4"/>
      <c r="H235" s="4"/>
      <c r="I235" s="4"/>
      <c r="J235" s="4"/>
      <c r="K235" s="4"/>
      <c r="L235" s="4"/>
      <c r="M235" s="4"/>
      <c r="N235" s="4"/>
    </row>
    <row r="236" spans="1:36" ht="18" customHeight="1">
      <c r="A236" s="406" t="s">
        <v>135</v>
      </c>
      <c r="B236" s="407"/>
      <c r="C236" s="407"/>
      <c r="D236" s="407"/>
      <c r="E236" s="407"/>
      <c r="F236" s="407"/>
      <c r="G236" s="407"/>
      <c r="H236" s="407"/>
      <c r="I236" s="407"/>
      <c r="J236" s="407"/>
      <c r="K236" s="407"/>
      <c r="L236" s="407"/>
      <c r="M236" s="407"/>
      <c r="N236" s="407"/>
      <c r="O236" s="407"/>
      <c r="P236" s="407"/>
      <c r="Q236" s="407"/>
      <c r="R236" s="407"/>
      <c r="S236" s="407"/>
      <c r="T236" s="407"/>
      <c r="U236" s="407"/>
      <c r="V236" s="407"/>
      <c r="W236" s="3"/>
      <c r="X236" s="3"/>
      <c r="Y236" s="3"/>
      <c r="Z236" s="3"/>
      <c r="AA236" s="3"/>
      <c r="AB236" s="3"/>
      <c r="AC236" s="3"/>
      <c r="AD236" s="3"/>
      <c r="AE236" s="3"/>
    </row>
    <row r="237" spans="1:36" ht="18" customHeight="1">
      <c r="A237" s="25"/>
      <c r="B237" s="16"/>
      <c r="C237" s="16"/>
      <c r="D237" s="16"/>
      <c r="E237" s="16"/>
      <c r="F237" s="16"/>
      <c r="G237" s="16"/>
      <c r="H237" s="16"/>
      <c r="I237" s="16"/>
      <c r="J237" s="16"/>
      <c r="K237" s="16"/>
      <c r="L237" s="16"/>
      <c r="M237" s="16"/>
      <c r="N237" s="16"/>
      <c r="O237" s="16"/>
      <c r="P237" s="16"/>
      <c r="Q237" s="16"/>
      <c r="R237" s="16"/>
      <c r="S237" s="16"/>
      <c r="T237" s="16"/>
      <c r="U237" s="16"/>
      <c r="V237" s="16"/>
      <c r="W237" s="3"/>
      <c r="X237" s="3"/>
      <c r="Y237" s="3"/>
      <c r="Z237" s="3"/>
      <c r="AA237" s="3"/>
      <c r="AB237" s="3"/>
      <c r="AC237" s="3"/>
      <c r="AD237" s="3"/>
      <c r="AE237" s="3"/>
    </row>
    <row r="238" spans="1:36" ht="14.45" customHeight="1">
      <c r="A238" s="449" t="s">
        <v>136</v>
      </c>
      <c r="B238" s="449"/>
      <c r="C238" s="449"/>
      <c r="D238" s="449"/>
      <c r="E238" s="449"/>
      <c r="F238" s="449"/>
      <c r="G238" s="449"/>
      <c r="H238" s="449"/>
      <c r="I238" s="449"/>
      <c r="J238" s="449"/>
      <c r="K238" s="449"/>
      <c r="L238" s="449"/>
      <c r="M238" s="449"/>
      <c r="N238" s="449"/>
      <c r="O238" s="449"/>
      <c r="P238" s="449"/>
      <c r="Q238" s="449"/>
      <c r="R238" s="449"/>
      <c r="S238" s="449"/>
      <c r="T238" s="449"/>
      <c r="U238" s="449"/>
      <c r="V238" s="449"/>
      <c r="W238" s="449"/>
      <c r="X238" s="449"/>
      <c r="Y238" s="449"/>
      <c r="Z238" s="449"/>
      <c r="AA238" s="449"/>
      <c r="AB238" s="449"/>
      <c r="AC238" s="449"/>
      <c r="AD238" s="449"/>
      <c r="AE238" s="449"/>
      <c r="AF238" s="449"/>
      <c r="AG238" s="449"/>
      <c r="AH238" s="449"/>
      <c r="AI238" s="449"/>
      <c r="AJ238" s="449"/>
    </row>
    <row r="239" spans="1:36" ht="14.45" customHeight="1">
      <c r="A239" s="351" t="s">
        <v>137</v>
      </c>
      <c r="B239" s="351"/>
      <c r="C239" s="351"/>
      <c r="D239" s="351"/>
      <c r="E239" s="351"/>
      <c r="F239" s="351"/>
      <c r="G239" s="351"/>
      <c r="H239" s="351"/>
      <c r="I239" s="351"/>
      <c r="J239" s="351"/>
      <c r="K239" s="351"/>
      <c r="L239" s="351"/>
      <c r="M239" s="351"/>
      <c r="N239" s="351"/>
      <c r="O239" s="351"/>
      <c r="P239" s="351"/>
      <c r="Q239" s="351"/>
      <c r="R239" s="351"/>
      <c r="S239" s="351"/>
      <c r="T239" s="351"/>
      <c r="U239" s="351"/>
      <c r="V239" s="351"/>
      <c r="W239" s="351"/>
      <c r="X239" s="351"/>
      <c r="Y239" s="351"/>
      <c r="Z239" s="351"/>
      <c r="AA239" s="351"/>
      <c r="AB239" s="351"/>
      <c r="AC239" s="351"/>
      <c r="AD239" s="351"/>
      <c r="AE239" s="351"/>
      <c r="AF239" s="351"/>
      <c r="AG239" s="351"/>
      <c r="AH239" s="351"/>
      <c r="AI239" s="351"/>
      <c r="AJ239" s="351"/>
    </row>
    <row r="241" spans="1:36">
      <c r="X241" s="460"/>
      <c r="Y241" s="460"/>
      <c r="Z241" s="460"/>
      <c r="AA241" s="14" t="s">
        <v>36</v>
      </c>
      <c r="AB241" s="460"/>
      <c r="AC241" s="460"/>
      <c r="AD241" s="1" t="s">
        <v>16</v>
      </c>
      <c r="AE241" s="460"/>
      <c r="AF241" s="460"/>
      <c r="AG241" s="1" t="s">
        <v>52</v>
      </c>
    </row>
    <row r="242" spans="1:36" ht="15" customHeight="1">
      <c r="Z242" s="353" t="s">
        <v>2</v>
      </c>
      <c r="AA242" s="353"/>
      <c r="AB242" s="353"/>
      <c r="AC242" s="353" t="s">
        <v>1</v>
      </c>
      <c r="AD242" s="353"/>
      <c r="AE242" s="353"/>
      <c r="AF242" s="353" t="s">
        <v>3</v>
      </c>
      <c r="AG242" s="353"/>
      <c r="AH242" s="353"/>
    </row>
    <row r="243" spans="1:36" ht="7.5" customHeight="1">
      <c r="T243" s="11"/>
      <c r="U243" s="11"/>
      <c r="V243" s="11"/>
      <c r="W243" s="11"/>
      <c r="X243" s="11"/>
      <c r="Y243" s="11"/>
      <c r="Z243" s="11"/>
      <c r="AA243" s="11"/>
      <c r="AB243" s="11"/>
    </row>
    <row r="244" spans="1:36" ht="7.5" customHeight="1">
      <c r="A244" s="27"/>
      <c r="B244" s="4"/>
      <c r="C244" s="4"/>
      <c r="D244" s="4"/>
      <c r="E244" s="4"/>
      <c r="F244" s="4"/>
      <c r="G244" s="4"/>
      <c r="H244" s="4"/>
      <c r="I244" s="4"/>
      <c r="J244" s="4"/>
      <c r="K244" s="4"/>
      <c r="L244" s="4"/>
      <c r="M244" s="4"/>
      <c r="N244" s="4"/>
      <c r="O244" s="4"/>
    </row>
    <row r="245" spans="1:36" ht="7.5" customHeight="1"/>
    <row r="246" spans="1:36" ht="7.5" customHeight="1">
      <c r="H246" s="10"/>
      <c r="I246" s="10"/>
      <c r="J246" s="10"/>
      <c r="K246" s="10"/>
      <c r="L246" s="10"/>
      <c r="M246" s="10"/>
      <c r="N246" s="10"/>
      <c r="O246" s="10"/>
      <c r="P246" s="10"/>
      <c r="Q246" s="10"/>
      <c r="R246" s="10"/>
      <c r="S246" s="10"/>
      <c r="T246" s="10"/>
      <c r="U246" s="10"/>
      <c r="V246" s="10"/>
    </row>
    <row r="247" spans="1:36" ht="13.5" customHeight="1">
      <c r="A247" s="443" t="s">
        <v>92</v>
      </c>
      <c r="B247" s="443"/>
      <c r="C247" s="443"/>
      <c r="D247" s="443"/>
      <c r="E247" s="443"/>
      <c r="F247" s="443"/>
      <c r="G247" s="443"/>
      <c r="H247" s="443"/>
      <c r="I247" s="443"/>
      <c r="J247" s="443"/>
      <c r="K247" s="443"/>
      <c r="L247" s="443"/>
      <c r="M247" s="443"/>
      <c r="N247" s="443"/>
      <c r="O247" s="443"/>
      <c r="P247" s="443"/>
      <c r="Q247" s="443"/>
      <c r="R247" s="443"/>
      <c r="S247" s="443"/>
      <c r="T247" s="443"/>
      <c r="U247" s="443"/>
      <c r="V247" s="443"/>
      <c r="W247" s="443"/>
      <c r="X247" s="443"/>
      <c r="Y247" s="443"/>
      <c r="Z247" s="443"/>
    </row>
    <row r="248" spans="1:36" ht="18.75" customHeight="1">
      <c r="A248" s="407" t="s">
        <v>93</v>
      </c>
      <c r="B248" s="407"/>
      <c r="C248" s="407"/>
      <c r="D248" s="407"/>
      <c r="E248" s="407"/>
      <c r="F248" s="407"/>
      <c r="G248" s="407"/>
      <c r="H248" s="407"/>
      <c r="I248" s="407"/>
      <c r="J248" s="407"/>
      <c r="K248" s="407"/>
      <c r="L248" s="407"/>
      <c r="M248" s="407"/>
      <c r="N248" s="407"/>
      <c r="O248" s="407"/>
      <c r="P248" s="407"/>
      <c r="Q248" s="407"/>
      <c r="R248" s="407"/>
      <c r="S248" s="407"/>
      <c r="T248" s="407"/>
      <c r="U248" s="407"/>
      <c r="V248" s="407"/>
      <c r="W248" s="407"/>
      <c r="X248" s="407"/>
      <c r="Y248" s="407"/>
      <c r="Z248" s="407"/>
      <c r="AA248" s="407"/>
      <c r="AB248" s="407"/>
      <c r="AC248" s="407"/>
      <c r="AD248" s="407"/>
      <c r="AE248" s="407"/>
      <c r="AF248" s="407"/>
      <c r="AG248" s="407"/>
      <c r="AH248" s="407"/>
      <c r="AI248" s="407"/>
      <c r="AJ248" s="407"/>
    </row>
    <row r="249" spans="1:36" ht="13.5" customHeight="1">
      <c r="A249" s="4"/>
      <c r="B249" s="4"/>
    </row>
    <row r="250" spans="1:36" ht="21" customHeight="1">
      <c r="B250" s="28"/>
      <c r="C250" s="28"/>
      <c r="D250" s="28"/>
      <c r="E250" s="28"/>
      <c r="F250" s="28"/>
      <c r="G250" s="28"/>
      <c r="H250" s="28"/>
      <c r="I250" s="28"/>
      <c r="J250" s="28"/>
      <c r="K250" s="28"/>
      <c r="L250" s="28"/>
      <c r="O250" s="28"/>
      <c r="P250" s="28"/>
      <c r="Q250" s="28"/>
      <c r="R250" s="441" t="s">
        <v>138</v>
      </c>
      <c r="S250" s="441"/>
      <c r="T250" s="441"/>
      <c r="U250" s="441"/>
      <c r="V250" s="441"/>
      <c r="W250" s="440"/>
      <c r="X250" s="440"/>
      <c r="Y250" s="440"/>
      <c r="Z250" s="440"/>
      <c r="AA250" s="440"/>
      <c r="AB250" s="440"/>
      <c r="AC250" s="440"/>
      <c r="AD250" s="440"/>
      <c r="AE250" s="440"/>
      <c r="AF250" s="440"/>
      <c r="AG250" s="440"/>
      <c r="AH250" s="440"/>
      <c r="AI250" s="440"/>
    </row>
    <row r="251" spans="1:36" ht="16.5" customHeight="1">
      <c r="R251" s="437" t="s">
        <v>139</v>
      </c>
      <c r="S251" s="437"/>
      <c r="T251" s="437"/>
      <c r="U251" s="437"/>
      <c r="V251" s="437"/>
      <c r="W251" s="437"/>
      <c r="X251" s="437"/>
      <c r="Y251" s="437"/>
      <c r="Z251" s="437"/>
      <c r="AG251" s="340" t="s">
        <v>10</v>
      </c>
      <c r="AH251" s="340"/>
      <c r="AI251" s="340"/>
    </row>
    <row r="252" spans="1:36" ht="16.5" customHeight="1">
      <c r="W252" s="33"/>
    </row>
    <row r="253" spans="1:36" ht="30" customHeight="1">
      <c r="R253" s="441" t="s">
        <v>140</v>
      </c>
      <c r="S253" s="441"/>
      <c r="T253" s="441"/>
      <c r="U253" s="441"/>
      <c r="V253" s="441"/>
      <c r="W253" s="440"/>
      <c r="X253" s="440"/>
      <c r="Y253" s="440"/>
      <c r="Z253" s="440"/>
      <c r="AA253" s="440"/>
      <c r="AB253" s="440"/>
      <c r="AC253" s="440"/>
      <c r="AD253" s="440"/>
      <c r="AE253" s="440"/>
      <c r="AF253" s="440"/>
      <c r="AG253" s="440"/>
      <c r="AH253" s="440"/>
      <c r="AI253" s="440"/>
    </row>
    <row r="254" spans="1:36" ht="16.5" customHeight="1">
      <c r="R254" s="437" t="s">
        <v>141</v>
      </c>
      <c r="S254" s="437"/>
      <c r="T254" s="437"/>
      <c r="U254" s="437"/>
      <c r="V254" s="437"/>
      <c r="W254" s="437"/>
      <c r="X254" s="437"/>
      <c r="Y254" s="437"/>
      <c r="Z254" s="437"/>
      <c r="AG254" s="7"/>
      <c r="AH254" s="7"/>
      <c r="AI254" s="7"/>
    </row>
    <row r="255" spans="1:36" ht="12" customHeight="1">
      <c r="AA255" s="7"/>
      <c r="AB255" s="7"/>
      <c r="AC255" s="7"/>
    </row>
    <row r="256" spans="1:36" ht="16.5" customHeight="1">
      <c r="A256" s="338" t="s">
        <v>142</v>
      </c>
      <c r="B256" s="339"/>
      <c r="C256" s="339"/>
      <c r="D256" s="339"/>
      <c r="E256" s="339"/>
      <c r="AA256" s="7"/>
      <c r="AB256" s="7"/>
      <c r="AC256" s="7"/>
    </row>
    <row r="257" spans="1:36" ht="16.5" customHeight="1">
      <c r="A257" s="42" t="s">
        <v>143</v>
      </c>
      <c r="B257" s="42"/>
      <c r="C257" s="42"/>
      <c r="D257" s="42"/>
      <c r="E257" s="42"/>
      <c r="AA257" s="7"/>
      <c r="AB257" s="7"/>
      <c r="AC257" s="7"/>
    </row>
    <row r="258" spans="1:36" ht="9.75" customHeight="1">
      <c r="A258" s="15"/>
      <c r="B258" s="15"/>
      <c r="C258" s="15"/>
      <c r="D258" s="144"/>
      <c r="E258" s="144"/>
      <c r="F258" s="6"/>
      <c r="G258" s="6"/>
      <c r="H258" s="6"/>
      <c r="I258" s="6"/>
      <c r="J258" s="6"/>
      <c r="K258" s="6"/>
      <c r="L258" s="6"/>
      <c r="M258" s="6"/>
      <c r="N258" s="6"/>
      <c r="O258" s="6"/>
      <c r="P258" s="6"/>
      <c r="Q258" s="6"/>
      <c r="R258" s="6"/>
      <c r="S258" s="6"/>
      <c r="T258" s="6"/>
      <c r="U258" s="6"/>
      <c r="V258" s="6"/>
      <c r="W258" s="6"/>
      <c r="X258" s="6"/>
      <c r="Y258" s="6"/>
      <c r="Z258" s="6"/>
      <c r="AA258" s="146"/>
      <c r="AB258" s="146"/>
      <c r="AC258" s="146"/>
      <c r="AD258" s="6"/>
      <c r="AE258" s="6"/>
      <c r="AF258" s="6"/>
      <c r="AG258" s="6"/>
      <c r="AH258" s="6"/>
      <c r="AI258" s="6"/>
    </row>
    <row r="259" spans="1:36" ht="48" customHeight="1">
      <c r="D259" s="6"/>
      <c r="E259" s="6"/>
      <c r="F259" s="451" t="str">
        <f>IF('論文情報(Papers)'!$C$76&lt;&gt;"",'論文情報(Papers)'!$C$76,"")</f>
        <v/>
      </c>
      <c r="G259" s="451"/>
      <c r="H259" s="451"/>
      <c r="I259" s="451"/>
      <c r="J259" s="451"/>
      <c r="K259" s="451"/>
      <c r="L259" s="451"/>
      <c r="M259" s="451"/>
      <c r="N259" s="451"/>
      <c r="O259" s="451"/>
      <c r="P259" s="451"/>
      <c r="Q259" s="451"/>
      <c r="R259" s="451"/>
      <c r="S259" s="451"/>
      <c r="T259" s="451"/>
      <c r="U259" s="451"/>
      <c r="V259" s="451"/>
      <c r="W259" s="451"/>
      <c r="X259" s="451"/>
      <c r="Y259" s="451"/>
      <c r="Z259" s="451"/>
      <c r="AA259" s="451"/>
      <c r="AB259" s="451"/>
      <c r="AC259" s="451"/>
      <c r="AD259" s="451"/>
      <c r="AE259" s="451"/>
      <c r="AF259" s="451"/>
      <c r="AG259" s="451"/>
      <c r="AH259" s="451"/>
      <c r="AI259" s="6"/>
    </row>
    <row r="260" spans="1:36" ht="13.5" customHeight="1"/>
    <row r="261" spans="1:36" ht="30" customHeight="1">
      <c r="A261" s="329" t="s">
        <v>28</v>
      </c>
      <c r="B261" s="329"/>
      <c r="C261" s="329"/>
      <c r="D261" s="329"/>
      <c r="E261" s="329"/>
      <c r="F261" s="376" t="str">
        <f>IF('論文情報(Papers)'!C78="","",'論文情報(Papers)'!C78)</f>
        <v/>
      </c>
      <c r="G261" s="376"/>
      <c r="H261" s="376"/>
      <c r="I261" s="376"/>
      <c r="J261" s="376"/>
      <c r="K261" s="376"/>
      <c r="L261" s="376"/>
      <c r="M261" s="376"/>
      <c r="N261" s="376"/>
      <c r="O261" s="376"/>
      <c r="P261" s="376"/>
      <c r="Q261" s="376"/>
      <c r="R261" s="376"/>
      <c r="S261" s="376"/>
      <c r="T261" s="376"/>
      <c r="U261" s="376"/>
      <c r="V261" s="376"/>
      <c r="W261" s="376"/>
      <c r="X261" s="376"/>
      <c r="Y261" s="376"/>
      <c r="Z261" s="376"/>
      <c r="AA261" s="376"/>
      <c r="AB261" s="376"/>
      <c r="AC261" s="376"/>
      <c r="AD261" s="376"/>
      <c r="AE261" s="376"/>
      <c r="AF261" s="376"/>
      <c r="AG261" s="376"/>
      <c r="AH261" s="376"/>
      <c r="AI261" s="6"/>
    </row>
    <row r="262" spans="1:36" ht="13.5" customHeight="1">
      <c r="A262" s="42" t="s">
        <v>19</v>
      </c>
      <c r="B262" s="42"/>
      <c r="C262" s="42"/>
      <c r="D262" s="42"/>
      <c r="E262" s="42"/>
    </row>
    <row r="263" spans="1:36" ht="13.5" customHeight="1">
      <c r="A263" s="15"/>
      <c r="B263" s="15"/>
      <c r="C263" s="15"/>
      <c r="D263" s="15"/>
      <c r="E263" s="15"/>
    </row>
    <row r="264" spans="1:36" ht="30" customHeight="1">
      <c r="A264" s="449" t="s">
        <v>144</v>
      </c>
      <c r="B264" s="449"/>
      <c r="C264" s="449"/>
      <c r="D264" s="449"/>
      <c r="E264" s="449"/>
      <c r="F264" s="449"/>
      <c r="G264" s="449"/>
      <c r="H264" s="449"/>
      <c r="I264" s="449"/>
      <c r="J264" s="450" t="str">
        <f>IF('論文情報(Papers)'!C80="","",'論文情報(Papers)'!C80)</f>
        <v/>
      </c>
      <c r="K264" s="450"/>
      <c r="L264" s="450"/>
      <c r="M264" s="450"/>
      <c r="N264" s="450"/>
      <c r="O264" s="450"/>
      <c r="P264" s="450"/>
      <c r="Q264" s="450"/>
      <c r="R264" s="450"/>
      <c r="S264" s="450"/>
      <c r="T264" s="450"/>
      <c r="U264" s="450"/>
      <c r="V264" s="450"/>
      <c r="W264" s="450"/>
      <c r="X264" s="450"/>
      <c r="Y264" s="450"/>
      <c r="Z264" s="450"/>
      <c r="AA264" s="450"/>
      <c r="AB264" s="450"/>
      <c r="AC264" s="450"/>
      <c r="AD264" s="450"/>
      <c r="AE264" s="450"/>
      <c r="AF264" s="345" t="str">
        <f>IF($AE265="published","に発表", IF($AE265="in press","に印刷中", IF($AE265="submitted","に投稿中","")))</f>
        <v/>
      </c>
      <c r="AG264" s="345"/>
      <c r="AH264" s="345"/>
      <c r="AI264" s="345"/>
    </row>
    <row r="265" spans="1:36" ht="13.5" customHeight="1">
      <c r="A265" s="42" t="s">
        <v>20</v>
      </c>
      <c r="B265" s="42"/>
      <c r="C265" s="42"/>
      <c r="D265" s="42"/>
      <c r="E265" s="42"/>
      <c r="AE265" s="446" t="str">
        <f>IF('論文情報(Papers)'!V80="published/掲載済", "published",IF('論文情報(Papers)'!V80="in press/印刷中", "in press",IF('論文情報(Papers)'!V80="submitted/投稿中", "submitted","－")))</f>
        <v>－</v>
      </c>
      <c r="AF265" s="446"/>
      <c r="AG265" s="446"/>
      <c r="AH265" s="446"/>
      <c r="AI265" s="446"/>
    </row>
    <row r="266" spans="1:36" ht="21" customHeight="1">
      <c r="A266" s="374" t="s">
        <v>369</v>
      </c>
      <c r="B266" s="374"/>
      <c r="C266" s="374"/>
      <c r="D266" s="374"/>
      <c r="E266" s="374"/>
      <c r="F266" s="374"/>
      <c r="G266" s="374"/>
      <c r="H266" s="374"/>
      <c r="I266" s="374"/>
      <c r="J266" s="374"/>
      <c r="K266" s="374"/>
      <c r="L266" s="374"/>
      <c r="M266" s="2"/>
      <c r="T266" s="6" t="s">
        <v>29</v>
      </c>
      <c r="U266" s="331" t="str">
        <f>IF('論文情報(Papers)'!D84="","",'論文情報(Papers)'!D84)</f>
        <v/>
      </c>
      <c r="V266" s="331"/>
      <c r="W266" s="331"/>
      <c r="X266" s="331"/>
      <c r="Y266" s="331"/>
      <c r="Z266" s="331"/>
      <c r="AA266" s="331"/>
      <c r="AB266" s="331"/>
      <c r="AC266" s="331"/>
      <c r="AD266" s="331"/>
      <c r="AE266" s="6" t="s">
        <v>30</v>
      </c>
    </row>
    <row r="267" spans="1:36" ht="13.5" customHeight="1">
      <c r="A267" s="444"/>
      <c r="B267" s="444"/>
      <c r="C267" s="444"/>
      <c r="D267" s="444"/>
      <c r="E267" s="444"/>
      <c r="M267" s="5"/>
      <c r="N267" s="5"/>
      <c r="O267" s="5"/>
      <c r="AA267" s="7"/>
      <c r="AB267" s="7"/>
      <c r="AC267" s="7"/>
    </row>
    <row r="268" spans="1:36" ht="21" customHeight="1">
      <c r="A268" s="338" t="s">
        <v>147</v>
      </c>
      <c r="B268" s="339"/>
      <c r="C268" s="339"/>
      <c r="D268" s="339"/>
      <c r="E268" s="339"/>
      <c r="K268" s="6"/>
      <c r="L268" s="6"/>
      <c r="M268" s="445" t="str">
        <f>IF('論文情報(Papers)'!U84="","",'論文情報(Papers)'!U84)</f>
        <v/>
      </c>
      <c r="N268" s="445"/>
      <c r="O268" s="445"/>
      <c r="P268" s="6" t="s">
        <v>15</v>
      </c>
      <c r="Q268" s="445" t="str">
        <f>IF('論文情報(Papers)'!Y84="","",'論文情報(Papers)'!Y84)</f>
        <v/>
      </c>
      <c r="R268" s="445"/>
      <c r="S268" s="445"/>
      <c r="T268" s="6" t="s">
        <v>16</v>
      </c>
    </row>
    <row r="269" spans="1:36" ht="13.5" customHeight="1">
      <c r="A269" s="42" t="s">
        <v>23</v>
      </c>
      <c r="B269" s="42"/>
      <c r="C269" s="42"/>
      <c r="D269" s="42"/>
      <c r="E269" s="42"/>
      <c r="F269" s="8"/>
      <c r="G269" s="8"/>
      <c r="H269" s="8"/>
      <c r="I269" s="8"/>
      <c r="J269" s="8"/>
      <c r="M269" s="8"/>
      <c r="N269" s="8"/>
      <c r="O269" s="447" t="s">
        <v>2</v>
      </c>
      <c r="P269" s="447"/>
      <c r="Q269" s="447"/>
      <c r="R269" s="9"/>
      <c r="S269" s="448" t="s">
        <v>1</v>
      </c>
      <c r="T269" s="448"/>
      <c r="U269" s="448"/>
    </row>
    <row r="270" spans="1:36" ht="11.25" customHeight="1"/>
    <row r="271" spans="1:36" ht="30" customHeight="1">
      <c r="A271" s="453" t="s">
        <v>145</v>
      </c>
      <c r="B271" s="453"/>
      <c r="C271" s="453"/>
      <c r="D271" s="453"/>
      <c r="E271" s="453"/>
      <c r="F271" s="456" t="str">
        <f>IF(COUNTBLANK('基本情報(Data)'!$G$8)=0,'基本情報(Data)'!$G$8,IF(COUNTBLANK('基本情報(Data)'!$G$6)=0,'基本情報(Data)'!$G$6,""))</f>
        <v/>
      </c>
      <c r="G271" s="456"/>
      <c r="H271" s="456"/>
      <c r="I271" s="456"/>
      <c r="J271" s="456"/>
      <c r="K271" s="456"/>
      <c r="L271" s="456"/>
      <c r="M271" s="456"/>
      <c r="N271" s="456"/>
      <c r="O271" s="456"/>
      <c r="P271" s="456"/>
      <c r="Q271" s="455" t="s">
        <v>385</v>
      </c>
      <c r="R271" s="455"/>
      <c r="S271" s="455"/>
      <c r="T271" s="455"/>
      <c r="U271" s="455"/>
      <c r="V271" s="455"/>
      <c r="W271" s="455"/>
      <c r="X271" s="455"/>
      <c r="Y271" s="455"/>
      <c r="Z271" s="455"/>
      <c r="AA271" s="455"/>
      <c r="AB271" s="455"/>
      <c r="AC271" s="455"/>
      <c r="AD271" s="455"/>
      <c r="AE271" s="455"/>
      <c r="AF271" s="455"/>
      <c r="AG271" s="455"/>
      <c r="AH271" s="455"/>
      <c r="AI271" s="455"/>
      <c r="AJ271" s="455"/>
    </row>
    <row r="272" spans="1:36" ht="18.75" customHeight="1">
      <c r="A272" s="452" t="s">
        <v>386</v>
      </c>
      <c r="B272" s="452"/>
      <c r="C272" s="452"/>
      <c r="D272" s="452"/>
      <c r="E272" s="452"/>
      <c r="F272" s="452"/>
      <c r="G272" s="452"/>
      <c r="H272" s="452"/>
      <c r="I272" s="452"/>
      <c r="J272" s="452"/>
      <c r="K272" s="452"/>
      <c r="L272" s="452"/>
      <c r="M272" s="452"/>
      <c r="N272" s="452"/>
      <c r="O272" s="452"/>
      <c r="P272" s="452"/>
      <c r="Q272" s="452"/>
      <c r="R272" s="452"/>
      <c r="S272" s="452"/>
      <c r="T272" s="452"/>
      <c r="U272" s="452"/>
      <c r="V272" s="452"/>
      <c r="W272" s="452"/>
      <c r="X272" s="452"/>
      <c r="Y272" s="452"/>
      <c r="Z272" s="452"/>
      <c r="AA272" s="452"/>
      <c r="AB272" s="452"/>
      <c r="AC272" s="452"/>
      <c r="AD272" s="452"/>
      <c r="AE272" s="452"/>
      <c r="AF272" s="452"/>
      <c r="AG272" s="452"/>
      <c r="AH272" s="452"/>
      <c r="AI272" s="452"/>
      <c r="AJ272" s="452"/>
    </row>
    <row r="273" spans="1:36" ht="18.75" customHeight="1">
      <c r="A273" s="454" t="s">
        <v>465</v>
      </c>
      <c r="B273" s="454"/>
      <c r="C273" s="454"/>
      <c r="D273" s="454"/>
      <c r="E273" s="454"/>
      <c r="F273" s="454"/>
      <c r="G273" s="454"/>
      <c r="H273" s="454"/>
      <c r="I273" s="454"/>
      <c r="J273" s="454"/>
      <c r="K273" s="454"/>
      <c r="L273" s="454"/>
      <c r="M273" s="454"/>
      <c r="N273" s="454"/>
      <c r="O273" s="454"/>
      <c r="P273" s="454"/>
      <c r="Q273" s="454"/>
      <c r="R273" s="454"/>
      <c r="S273" s="454"/>
      <c r="T273" s="454"/>
      <c r="U273" s="454"/>
      <c r="V273" s="454"/>
      <c r="W273" s="454"/>
      <c r="X273" s="454"/>
      <c r="Y273" s="454"/>
      <c r="Z273" s="454"/>
      <c r="AA273" s="454"/>
      <c r="AB273" s="454"/>
      <c r="AC273" s="454"/>
      <c r="AD273" s="454"/>
      <c r="AE273" s="454"/>
      <c r="AF273" s="454"/>
      <c r="AG273" s="454"/>
      <c r="AH273" s="454"/>
      <c r="AI273" s="454"/>
      <c r="AJ273" s="454"/>
    </row>
    <row r="274" spans="1:36" ht="18.75" customHeight="1">
      <c r="A274" s="452" t="s">
        <v>387</v>
      </c>
      <c r="B274" s="452"/>
      <c r="C274" s="452"/>
      <c r="D274" s="452"/>
      <c r="E274" s="452"/>
      <c r="F274" s="452"/>
      <c r="G274" s="452"/>
      <c r="H274" s="452"/>
      <c r="I274" s="452"/>
      <c r="J274" s="452"/>
      <c r="K274" s="452"/>
      <c r="L274" s="452"/>
      <c r="M274" s="452"/>
      <c r="N274" s="452"/>
      <c r="O274" s="452"/>
      <c r="P274" s="452"/>
      <c r="Q274" s="452"/>
      <c r="R274" s="452"/>
      <c r="S274" s="452"/>
      <c r="T274" s="452"/>
      <c r="U274" s="452"/>
      <c r="V274" s="452"/>
      <c r="W274" s="452"/>
      <c r="X274" s="452"/>
      <c r="Y274" s="452"/>
      <c r="Z274" s="452"/>
      <c r="AA274" s="452"/>
      <c r="AB274" s="452"/>
      <c r="AC274" s="452"/>
      <c r="AD274" s="452"/>
      <c r="AE274" s="452"/>
      <c r="AF274" s="452"/>
      <c r="AG274" s="452"/>
      <c r="AH274" s="452"/>
      <c r="AI274" s="452"/>
      <c r="AJ274" s="452"/>
    </row>
    <row r="275" spans="1:36" ht="30" customHeight="1">
      <c r="A275" s="457" t="s">
        <v>389</v>
      </c>
      <c r="B275" s="457"/>
      <c r="C275" s="457"/>
      <c r="D275" s="457"/>
      <c r="E275" s="457"/>
      <c r="F275" s="457"/>
      <c r="G275" s="457"/>
      <c r="H275" s="457"/>
      <c r="I275" s="457"/>
      <c r="J275" s="457"/>
      <c r="K275" s="457"/>
      <c r="L275" s="457"/>
      <c r="M275" s="457"/>
      <c r="N275" s="457"/>
      <c r="O275" s="457"/>
      <c r="P275" s="458" t="str">
        <f>IF('基本情報(Data)'!$G$6="","",'基本情報(Data)'!$G$6)</f>
        <v/>
      </c>
      <c r="Q275" s="458"/>
      <c r="R275" s="458"/>
      <c r="S275" s="458"/>
      <c r="T275" s="458"/>
      <c r="U275" s="458"/>
      <c r="V275" s="458"/>
      <c r="W275" s="458"/>
      <c r="X275" s="458"/>
      <c r="Y275" s="458"/>
      <c r="Z275" s="458"/>
      <c r="AA275" s="458"/>
      <c r="AB275" s="458"/>
      <c r="AC275" s="458"/>
      <c r="AD275" s="459" t="s">
        <v>370</v>
      </c>
      <c r="AE275" s="459"/>
      <c r="AF275" s="459"/>
      <c r="AG275" s="459"/>
      <c r="AH275" s="459"/>
      <c r="AI275" s="459"/>
      <c r="AJ275" s="459"/>
    </row>
    <row r="276" spans="1:36" ht="18.75" customHeight="1">
      <c r="A276" s="407" t="s">
        <v>372</v>
      </c>
      <c r="B276" s="407"/>
      <c r="C276" s="407"/>
      <c r="D276" s="407"/>
      <c r="E276" s="407"/>
      <c r="F276" s="407"/>
      <c r="G276" s="407"/>
      <c r="H276" s="407"/>
      <c r="I276" s="407"/>
      <c r="J276" s="407"/>
      <c r="K276" s="407"/>
      <c r="L276" s="407"/>
      <c r="M276" s="407"/>
      <c r="N276" s="407"/>
      <c r="O276" s="407"/>
      <c r="P276" s="407"/>
      <c r="Q276" s="407"/>
      <c r="R276" s="407"/>
      <c r="S276" s="407"/>
      <c r="T276" s="407"/>
      <c r="U276" s="407"/>
      <c r="V276" s="407"/>
      <c r="W276" s="407"/>
      <c r="X276" s="407"/>
      <c r="Y276" s="407"/>
      <c r="Z276" s="407"/>
      <c r="AA276" s="407"/>
      <c r="AB276" s="407"/>
      <c r="AC276" s="407"/>
      <c r="AD276" s="407"/>
      <c r="AE276" s="407"/>
      <c r="AF276" s="407"/>
      <c r="AG276" s="407"/>
      <c r="AH276" s="407"/>
      <c r="AI276" s="407"/>
      <c r="AJ276" s="407"/>
    </row>
    <row r="277" spans="1:36">
      <c r="A277" s="407" t="s">
        <v>371</v>
      </c>
      <c r="B277" s="407"/>
      <c r="C277" s="407"/>
      <c r="D277" s="407"/>
      <c r="E277" s="407"/>
      <c r="F277" s="407"/>
      <c r="G277" s="407"/>
      <c r="H277" s="407"/>
      <c r="I277" s="407"/>
      <c r="J277" s="407"/>
      <c r="K277" s="407"/>
      <c r="L277" s="407"/>
      <c r="M277" s="407"/>
      <c r="N277" s="407"/>
      <c r="O277" s="407"/>
      <c r="P277" s="407"/>
      <c r="Q277" s="407"/>
      <c r="R277" s="407"/>
      <c r="S277" s="407"/>
      <c r="T277" s="407"/>
      <c r="U277" s="407"/>
      <c r="V277" s="407"/>
      <c r="W277" s="407"/>
      <c r="X277" s="407"/>
      <c r="Y277" s="407"/>
      <c r="Z277" s="407"/>
      <c r="AA277" s="407"/>
      <c r="AB277" s="407"/>
      <c r="AC277" s="407"/>
      <c r="AD277" s="407"/>
      <c r="AE277" s="407"/>
      <c r="AF277" s="407"/>
      <c r="AG277" s="407"/>
      <c r="AH277" s="407"/>
      <c r="AI277" s="407"/>
      <c r="AJ277" s="407"/>
    </row>
    <row r="278" spans="1:36" ht="17.25">
      <c r="A278" s="406" t="s">
        <v>521</v>
      </c>
      <c r="B278" s="406"/>
      <c r="C278" s="406"/>
      <c r="D278" s="406"/>
      <c r="E278" s="406"/>
      <c r="F278" s="406"/>
      <c r="G278" s="406"/>
      <c r="H278" s="406"/>
      <c r="I278" s="406"/>
      <c r="J278" s="406"/>
      <c r="K278" s="406"/>
      <c r="L278" s="406"/>
      <c r="M278" s="406"/>
      <c r="N278" s="406"/>
      <c r="O278" s="406"/>
      <c r="P278" s="406"/>
      <c r="Q278" s="406"/>
      <c r="R278" s="406"/>
      <c r="S278" s="406"/>
      <c r="T278" s="406"/>
      <c r="U278" s="406"/>
      <c r="V278" s="406"/>
      <c r="W278" s="406"/>
      <c r="X278" s="406"/>
      <c r="Y278" s="406"/>
      <c r="Z278" s="406"/>
      <c r="AA278" s="406"/>
      <c r="AB278" s="406"/>
      <c r="AC278" s="406"/>
      <c r="AD278" s="406"/>
      <c r="AE278" s="406"/>
      <c r="AF278" s="406"/>
      <c r="AG278" s="406"/>
      <c r="AH278" s="406"/>
      <c r="AI278" s="406"/>
      <c r="AJ278" s="406"/>
    </row>
    <row r="279" spans="1:36">
      <c r="A279" s="407" t="s">
        <v>520</v>
      </c>
      <c r="B279" s="407"/>
      <c r="C279" s="407"/>
      <c r="D279" s="407"/>
      <c r="E279" s="407"/>
      <c r="F279" s="407"/>
      <c r="G279" s="407"/>
      <c r="H279" s="407"/>
      <c r="I279" s="407"/>
      <c r="J279" s="407"/>
      <c r="K279" s="407"/>
      <c r="L279" s="407"/>
      <c r="M279" s="407"/>
      <c r="N279" s="407"/>
      <c r="O279" s="407"/>
      <c r="P279" s="407"/>
      <c r="Q279" s="407"/>
      <c r="R279" s="407"/>
      <c r="S279" s="407"/>
      <c r="T279" s="407"/>
      <c r="U279" s="407"/>
      <c r="V279" s="407"/>
      <c r="W279" s="407"/>
      <c r="X279" s="407"/>
      <c r="Y279" s="407"/>
      <c r="Z279" s="407"/>
      <c r="AA279" s="407"/>
      <c r="AB279" s="407"/>
      <c r="AC279" s="407"/>
      <c r="AD279" s="407"/>
      <c r="AE279" s="407"/>
      <c r="AF279" s="407"/>
      <c r="AG279" s="407"/>
      <c r="AH279" s="407"/>
      <c r="AI279" s="407"/>
      <c r="AJ279" s="407"/>
    </row>
    <row r="280" spans="1:36">
      <c r="A280" s="452" t="s">
        <v>373</v>
      </c>
      <c r="B280" s="452"/>
      <c r="C280" s="452"/>
      <c r="D280" s="452"/>
      <c r="E280" s="452"/>
      <c r="F280" s="452"/>
      <c r="G280" s="452"/>
      <c r="H280" s="452"/>
      <c r="I280" s="452"/>
      <c r="J280" s="452"/>
      <c r="K280" s="452"/>
      <c r="L280" s="452"/>
      <c r="M280" s="452"/>
      <c r="N280" s="452"/>
      <c r="O280" s="452"/>
      <c r="P280" s="452"/>
      <c r="Q280" s="452"/>
      <c r="R280" s="452"/>
      <c r="S280" s="452"/>
      <c r="T280" s="452"/>
      <c r="U280" s="452"/>
      <c r="V280" s="452"/>
      <c r="W280" s="452"/>
      <c r="X280" s="452"/>
      <c r="Y280" s="452"/>
      <c r="Z280" s="452"/>
      <c r="AA280" s="452"/>
      <c r="AB280" s="452"/>
      <c r="AC280" s="452"/>
      <c r="AD280" s="452"/>
      <c r="AE280" s="452"/>
      <c r="AF280" s="452"/>
      <c r="AG280" s="452"/>
      <c r="AH280" s="452"/>
      <c r="AI280" s="452"/>
      <c r="AJ280" s="452"/>
    </row>
    <row r="281" spans="1:36">
      <c r="A281" s="407" t="s">
        <v>146</v>
      </c>
      <c r="B281" s="407"/>
      <c r="C281" s="407"/>
      <c r="D281" s="407"/>
      <c r="E281" s="407"/>
      <c r="F281" s="407"/>
      <c r="G281" s="407"/>
      <c r="H281" s="407"/>
      <c r="I281" s="407"/>
      <c r="J281" s="407"/>
      <c r="K281" s="407"/>
      <c r="L281" s="407"/>
      <c r="M281" s="407"/>
      <c r="N281" s="407"/>
      <c r="O281" s="407"/>
      <c r="P281" s="407"/>
      <c r="Q281" s="407"/>
      <c r="R281" s="407"/>
      <c r="S281" s="407"/>
      <c r="T281" s="407"/>
      <c r="U281" s="407"/>
      <c r="V281" s="407"/>
      <c r="W281" s="407"/>
      <c r="X281" s="407"/>
      <c r="Y281" s="407"/>
      <c r="Z281" s="407"/>
      <c r="AA281" s="407"/>
      <c r="AB281" s="407"/>
      <c r="AC281" s="407"/>
      <c r="AD281" s="407"/>
      <c r="AE281" s="407"/>
      <c r="AF281" s="407"/>
      <c r="AG281" s="407"/>
      <c r="AH281" s="407"/>
      <c r="AI281" s="407"/>
      <c r="AJ281" s="407"/>
    </row>
    <row r="282" spans="1:36" ht="11.25" customHeight="1">
      <c r="A282" s="4"/>
      <c r="B282" s="4"/>
      <c r="C282" s="4"/>
      <c r="D282" s="4"/>
      <c r="E282" s="4"/>
      <c r="F282" s="4"/>
      <c r="G282" s="4"/>
      <c r="H282" s="4"/>
      <c r="I282" s="4"/>
      <c r="J282" s="4"/>
      <c r="K282" s="4"/>
      <c r="L282" s="4"/>
      <c r="M282" s="4"/>
      <c r="N282" s="4"/>
    </row>
  </sheetData>
  <sheetProtection sheet="1" formatCells="0"/>
  <protectedRanges>
    <protectedRange sqref="G165:AE165 G212:AE212 G259:AE259" name="範囲1_2"/>
  </protectedRanges>
  <mergeCells count="296">
    <mergeCell ref="P87:AC87"/>
    <mergeCell ref="A125:L125"/>
    <mergeCell ref="A83:E83"/>
    <mergeCell ref="J123:AE123"/>
    <mergeCell ref="A78:L78"/>
    <mergeCell ref="U78:AD78"/>
    <mergeCell ref="A79:E79"/>
    <mergeCell ref="A80:E80"/>
    <mergeCell ref="M80:O80"/>
    <mergeCell ref="Q80:S80"/>
    <mergeCell ref="F83:P83"/>
    <mergeCell ref="R109:V109"/>
    <mergeCell ref="W109:AI109"/>
    <mergeCell ref="A106:Z106"/>
    <mergeCell ref="Z101:AB101"/>
    <mergeCell ref="AC101:AE101"/>
    <mergeCell ref="A98:AJ98"/>
    <mergeCell ref="A95:V95"/>
    <mergeCell ref="A81:E81"/>
    <mergeCell ref="O81:Q81"/>
    <mergeCell ref="A92:AJ92"/>
    <mergeCell ref="A93:AJ93"/>
    <mergeCell ref="A97:AJ97"/>
    <mergeCell ref="A84:AJ84"/>
    <mergeCell ref="Q83:AJ83"/>
    <mergeCell ref="A123:I123"/>
    <mergeCell ref="AD87:AJ87"/>
    <mergeCell ref="AB194:AC194"/>
    <mergeCell ref="AE194:AF194"/>
    <mergeCell ref="Z195:AB195"/>
    <mergeCell ref="AC195:AE195"/>
    <mergeCell ref="A192:AJ192"/>
    <mergeCell ref="A182:AJ182"/>
    <mergeCell ref="A183:AJ183"/>
    <mergeCell ref="A184:AJ184"/>
    <mergeCell ref="A185:AJ185"/>
    <mergeCell ref="A186:AJ186"/>
    <mergeCell ref="A187:AJ187"/>
    <mergeCell ref="A189:V189"/>
    <mergeCell ref="A191:AJ191"/>
    <mergeCell ref="AF195:AH195"/>
    <mergeCell ref="X194:Z194"/>
    <mergeCell ref="A153:Z153"/>
    <mergeCell ref="A173:E173"/>
    <mergeCell ref="O128:Q128"/>
    <mergeCell ref="S128:U128"/>
    <mergeCell ref="A107:AJ107"/>
    <mergeCell ref="A87:O87"/>
    <mergeCell ref="A91:AJ91"/>
    <mergeCell ref="A172:L172"/>
    <mergeCell ref="U172:AD172"/>
    <mergeCell ref="AF170:AI170"/>
    <mergeCell ref="A162:E162"/>
    <mergeCell ref="F24:AH24"/>
    <mergeCell ref="A48:V48"/>
    <mergeCell ref="A50:AJ50"/>
    <mergeCell ref="A51:AJ51"/>
    <mergeCell ref="AB53:AC53"/>
    <mergeCell ref="AE53:AF53"/>
    <mergeCell ref="Z54:AB54"/>
    <mergeCell ref="AC54:AE54"/>
    <mergeCell ref="AF54:AH54"/>
    <mergeCell ref="A36:E36"/>
    <mergeCell ref="A32:E32"/>
    <mergeCell ref="A33:E33"/>
    <mergeCell ref="M33:O33"/>
    <mergeCell ref="Q33:S33"/>
    <mergeCell ref="U31:AD31"/>
    <mergeCell ref="A40:O40"/>
    <mergeCell ref="AD40:AJ40"/>
    <mergeCell ref="F36:P36"/>
    <mergeCell ref="U125:AD125"/>
    <mergeCell ref="A126:E126"/>
    <mergeCell ref="Q36:AJ36"/>
    <mergeCell ref="A29:I29"/>
    <mergeCell ref="AF29:AI29"/>
    <mergeCell ref="J29:AE29"/>
    <mergeCell ref="O34:Q34"/>
    <mergeCell ref="AE77:AI77"/>
    <mergeCell ref="A134:O134"/>
    <mergeCell ref="P134:AC134"/>
    <mergeCell ref="AD134:AJ134"/>
    <mergeCell ref="A88:AJ88"/>
    <mergeCell ref="A89:AJ89"/>
    <mergeCell ref="A90:AJ90"/>
    <mergeCell ref="X100:Z100"/>
    <mergeCell ref="A86:AJ86"/>
    <mergeCell ref="AF101:AH101"/>
    <mergeCell ref="S81:U81"/>
    <mergeCell ref="F118:AH118"/>
    <mergeCell ref="R110:Z110"/>
    <mergeCell ref="AG110:AI110"/>
    <mergeCell ref="R112:V112"/>
    <mergeCell ref="W112:AI112"/>
    <mergeCell ref="AF123:AI123"/>
    <mergeCell ref="A120:E120"/>
    <mergeCell ref="A85:AJ85"/>
    <mergeCell ref="A1:V1"/>
    <mergeCell ref="A21:E21"/>
    <mergeCell ref="W15:AI15"/>
    <mergeCell ref="W18:AI18"/>
    <mergeCell ref="A12:Z12"/>
    <mergeCell ref="AB6:AC6"/>
    <mergeCell ref="AE6:AF6"/>
    <mergeCell ref="Z7:AB7"/>
    <mergeCell ref="AC7:AE7"/>
    <mergeCell ref="AF7:AH7"/>
    <mergeCell ref="R15:V15"/>
    <mergeCell ref="R18:V18"/>
    <mergeCell ref="R16:Z16"/>
    <mergeCell ref="A13:AJ13"/>
    <mergeCell ref="AF16:AI16"/>
    <mergeCell ref="A3:AJ3"/>
    <mergeCell ref="A4:AJ4"/>
    <mergeCell ref="X6:Z6"/>
    <mergeCell ref="R19:AI19"/>
    <mergeCell ref="F26:AH26"/>
    <mergeCell ref="A76:I76"/>
    <mergeCell ref="J76:AE76"/>
    <mergeCell ref="A68:E68"/>
    <mergeCell ref="A69:E69"/>
    <mergeCell ref="A73:E73"/>
    <mergeCell ref="F71:AH71"/>
    <mergeCell ref="F73:AH73"/>
    <mergeCell ref="AF76:AI76"/>
    <mergeCell ref="P40:AC40"/>
    <mergeCell ref="AE30:AI30"/>
    <mergeCell ref="A38:AJ38"/>
    <mergeCell ref="A37:AJ37"/>
    <mergeCell ref="A39:AJ39"/>
    <mergeCell ref="S34:U34"/>
    <mergeCell ref="A31:L31"/>
    <mergeCell ref="R66:AI66"/>
    <mergeCell ref="X53:Z53"/>
    <mergeCell ref="A26:E26"/>
    <mergeCell ref="A41:AJ41"/>
    <mergeCell ref="A42:AJ42"/>
    <mergeCell ref="A60:AJ60"/>
    <mergeCell ref="R62:V62"/>
    <mergeCell ref="W62:AI62"/>
    <mergeCell ref="AE171:AI171"/>
    <mergeCell ref="R113:AI113"/>
    <mergeCell ref="AF148:AH148"/>
    <mergeCell ref="AB147:AC147"/>
    <mergeCell ref="AE147:AF147"/>
    <mergeCell ref="A130:E130"/>
    <mergeCell ref="A132:AJ132"/>
    <mergeCell ref="A133:AJ133"/>
    <mergeCell ref="A139:AJ139"/>
    <mergeCell ref="A140:AJ140"/>
    <mergeCell ref="A142:V142"/>
    <mergeCell ref="A144:AJ144"/>
    <mergeCell ref="R159:V159"/>
    <mergeCell ref="A154:AJ154"/>
    <mergeCell ref="AG157:AI157"/>
    <mergeCell ref="R156:V156"/>
    <mergeCell ref="W156:AI156"/>
    <mergeCell ref="A145:AJ145"/>
    <mergeCell ref="AF124:AH124"/>
    <mergeCell ref="A131:AJ131"/>
    <mergeCell ref="F130:P130"/>
    <mergeCell ref="Q130:AJ130"/>
    <mergeCell ref="A170:I170"/>
    <mergeCell ref="J170:AE170"/>
    <mergeCell ref="A181:O181"/>
    <mergeCell ref="P181:AC181"/>
    <mergeCell ref="AD181:AJ181"/>
    <mergeCell ref="A178:AJ178"/>
    <mergeCell ref="A179:AJ179"/>
    <mergeCell ref="A180:AJ180"/>
    <mergeCell ref="A174:E174"/>
    <mergeCell ref="M174:O174"/>
    <mergeCell ref="Q174:S174"/>
    <mergeCell ref="A177:E177"/>
    <mergeCell ref="F177:P177"/>
    <mergeCell ref="Q177:AJ177"/>
    <mergeCell ref="O175:Q175"/>
    <mergeCell ref="S175:U175"/>
    <mergeCell ref="A200:Z200"/>
    <mergeCell ref="A209:E209"/>
    <mergeCell ref="F212:AH212"/>
    <mergeCell ref="A214:E214"/>
    <mergeCell ref="F214:AH214"/>
    <mergeCell ref="R207:Z207"/>
    <mergeCell ref="R203:V203"/>
    <mergeCell ref="W203:AI203"/>
    <mergeCell ref="R204:Z204"/>
    <mergeCell ref="AG204:AI204"/>
    <mergeCell ref="R206:V206"/>
    <mergeCell ref="W206:AI206"/>
    <mergeCell ref="A201:AJ201"/>
    <mergeCell ref="O222:Q222"/>
    <mergeCell ref="S222:U222"/>
    <mergeCell ref="A224:E224"/>
    <mergeCell ref="F224:P224"/>
    <mergeCell ref="Q224:AJ224"/>
    <mergeCell ref="A228:O228"/>
    <mergeCell ref="P228:AC228"/>
    <mergeCell ref="AD228:AJ228"/>
    <mergeCell ref="A217:I217"/>
    <mergeCell ref="J217:AE217"/>
    <mergeCell ref="A219:L219"/>
    <mergeCell ref="U219:AD219"/>
    <mergeCell ref="A220:E220"/>
    <mergeCell ref="AF217:AI217"/>
    <mergeCell ref="AE218:AI218"/>
    <mergeCell ref="A221:E221"/>
    <mergeCell ref="M221:O221"/>
    <mergeCell ref="Q221:S221"/>
    <mergeCell ref="A248:AJ248"/>
    <mergeCell ref="A236:V236"/>
    <mergeCell ref="A238:AJ238"/>
    <mergeCell ref="A239:AJ239"/>
    <mergeCell ref="AB241:AC241"/>
    <mergeCell ref="AE241:AF241"/>
    <mergeCell ref="Z242:AB242"/>
    <mergeCell ref="AC242:AE242"/>
    <mergeCell ref="AF242:AH242"/>
    <mergeCell ref="X241:Z241"/>
    <mergeCell ref="A247:Z247"/>
    <mergeCell ref="A279:AJ279"/>
    <mergeCell ref="A280:AJ280"/>
    <mergeCell ref="A281:AJ281"/>
    <mergeCell ref="A271:E271"/>
    <mergeCell ref="A272:AJ272"/>
    <mergeCell ref="A273:AJ273"/>
    <mergeCell ref="A274:AJ274"/>
    <mergeCell ref="Q271:AJ271"/>
    <mergeCell ref="F271:P271"/>
    <mergeCell ref="A275:O275"/>
    <mergeCell ref="P275:AC275"/>
    <mergeCell ref="AD275:AJ275"/>
    <mergeCell ref="A276:AJ276"/>
    <mergeCell ref="A277:AJ277"/>
    <mergeCell ref="A278:AJ278"/>
    <mergeCell ref="O269:Q269"/>
    <mergeCell ref="S269:U269"/>
    <mergeCell ref="R253:V253"/>
    <mergeCell ref="W253:AI253"/>
    <mergeCell ref="R254:Z254"/>
    <mergeCell ref="A264:I264"/>
    <mergeCell ref="J264:AE264"/>
    <mergeCell ref="A266:L266"/>
    <mergeCell ref="U266:AD266"/>
    <mergeCell ref="A256:E256"/>
    <mergeCell ref="F259:AH259"/>
    <mergeCell ref="A261:E261"/>
    <mergeCell ref="F261:AH261"/>
    <mergeCell ref="A43:AJ43"/>
    <mergeCell ref="A44:AJ44"/>
    <mergeCell ref="A45:AJ45"/>
    <mergeCell ref="A46:AJ46"/>
    <mergeCell ref="A59:Z59"/>
    <mergeCell ref="A267:E267"/>
    <mergeCell ref="A268:E268"/>
    <mergeCell ref="M268:O268"/>
    <mergeCell ref="Q268:S268"/>
    <mergeCell ref="AF264:AI264"/>
    <mergeCell ref="AE265:AI265"/>
    <mergeCell ref="R250:V250"/>
    <mergeCell ref="W250:AI250"/>
    <mergeCell ref="R251:Z251"/>
    <mergeCell ref="AG251:AI251"/>
    <mergeCell ref="A229:AJ229"/>
    <mergeCell ref="A230:AJ230"/>
    <mergeCell ref="A231:AJ231"/>
    <mergeCell ref="A225:AJ225"/>
    <mergeCell ref="A226:AJ226"/>
    <mergeCell ref="A227:AJ227"/>
    <mergeCell ref="A232:AJ232"/>
    <mergeCell ref="A233:AJ233"/>
    <mergeCell ref="A234:AJ234"/>
    <mergeCell ref="F165:AH165"/>
    <mergeCell ref="A167:E167"/>
    <mergeCell ref="F167:AH167"/>
    <mergeCell ref="R157:Z157"/>
    <mergeCell ref="R160:AB160"/>
    <mergeCell ref="W159:AI159"/>
    <mergeCell ref="R63:Z63"/>
    <mergeCell ref="AG63:AI63"/>
    <mergeCell ref="R65:V65"/>
    <mergeCell ref="W65:AI65"/>
    <mergeCell ref="Z148:AB148"/>
    <mergeCell ref="AC148:AE148"/>
    <mergeCell ref="A127:E127"/>
    <mergeCell ref="M127:O127"/>
    <mergeCell ref="Q127:S127"/>
    <mergeCell ref="AB100:AC100"/>
    <mergeCell ref="AE100:AF100"/>
    <mergeCell ref="F120:AH120"/>
    <mergeCell ref="X147:Z147"/>
    <mergeCell ref="A115:E115"/>
    <mergeCell ref="A135:AJ135"/>
    <mergeCell ref="A136:AJ136"/>
    <mergeCell ref="A137:AJ137"/>
    <mergeCell ref="A138:AJ138"/>
  </mergeCells>
  <phoneticPr fontId="1"/>
  <dataValidations disablePrompts="1" count="3">
    <dataValidation type="list" allowBlank="1" showInputMessage="1" showErrorMessage="1" sqref="AE6:AF6 AE53:AF53 AE100:AF100 AE147:AF147 AE194:AF194 AE241:AF241" xr:uid="{C6E4F7AA-E6A3-4535-A673-C6463A736BCC}">
      <formula1>"1,2,3,4,5,6,7,8,9,10,11,12,13,14,15,16,17,18,19,20,21,22,23,24,25,26,27,28,29,30,31"</formula1>
    </dataValidation>
    <dataValidation type="list" allowBlank="1" showInputMessage="1" showErrorMessage="1" sqref="AB6:AC6 AB53:AC53 AB100:AC100 AB147:AC147 AB194:AC194 AB241:AC241" xr:uid="{6084894F-8974-402D-AEB6-193D0179FDDC}">
      <formula1>"1,2,3,4,5,6,7,8,9,10,11,12"</formula1>
    </dataValidation>
    <dataValidation type="list" allowBlank="1" showInputMessage="1" showErrorMessage="1" sqref="X6 X53 X100 X147 X194 X241" xr:uid="{9A5351F4-6BC3-4804-971B-87FF6CF0C2F6}">
      <formula1>"2023,2024,2025,2026,2027,2028,2029,2030,2031"</formula1>
    </dataValidation>
  </dataValidations>
  <pageMargins left="0.59055118110236227" right="0.59055118110236227" top="0.78740157480314965" bottom="0.78740157480314965" header="0.31496062992125984" footer="0.31496062992125984"/>
  <pageSetup paperSize="9" orientation="portrait" r:id="rId1"/>
  <rowBreaks count="5" manualBreakCount="5">
    <brk id="47" max="35" man="1"/>
    <brk id="94" max="35" man="1"/>
    <brk id="141" max="35" man="1"/>
    <brk id="188" max="35" man="1"/>
    <brk id="235"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説明(Instruction) </vt:lpstr>
      <vt:lpstr>基本情報(Data)</vt:lpstr>
      <vt:lpstr>論文情報(Papers)</vt:lpstr>
      <vt:lpstr>チェックシート(CheckSheet)</vt:lpstr>
      <vt:lpstr>Form1学位申請書</vt:lpstr>
      <vt:lpstr>Form2論文目録</vt:lpstr>
      <vt:lpstr>Form3学位論文要旨</vt:lpstr>
      <vt:lpstr>Form4履歴書</vt:lpstr>
      <vt:lpstr>Form5承諾書</vt:lpstr>
      <vt:lpstr>学位論文題目届 (Title of Dissertation)</vt:lpstr>
      <vt:lpstr>研究題目変更願(request for change)</vt:lpstr>
      <vt:lpstr>機関リポジトリ登録申請書(Repository)</vt:lpstr>
      <vt:lpstr>英文氏名国名届(Name and nationality)</vt:lpstr>
      <vt:lpstr>Form1学位申請書!Print_Area</vt:lpstr>
      <vt:lpstr>Form2論文目録!Print_Area</vt:lpstr>
      <vt:lpstr>Form3学位論文要旨!Print_Area</vt:lpstr>
      <vt:lpstr>Form4履歴書!Print_Area</vt:lpstr>
      <vt:lpstr>Form5承諾書!Print_Area</vt:lpstr>
      <vt:lpstr>'チェックシート(CheckSheet)'!Print_Area</vt:lpstr>
      <vt:lpstr>'英文氏名国名届(Name and nationality)'!Print_Area</vt:lpstr>
      <vt:lpstr>'学位論文題目届 (Title of Dissertation)'!Print_Area</vt:lpstr>
      <vt:lpstr>'基本情報(Data)'!Print_Area</vt:lpstr>
      <vt:lpstr>'機関リポジトリ登録申請書(Repository)'!Print_Area</vt:lpstr>
      <vt:lpstr>'研究題目変更願(request for change)'!Print_Area</vt:lpstr>
      <vt:lpstr>'説明(Instruction) '!Print_Area</vt:lpstr>
      <vt:lpstr>'論文情報(Papers)'!Print_Area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HIRAMATSU</dc:creator>
  <cp:lastModifiedBy>TAKAHASHI Atsuko</cp:lastModifiedBy>
  <cp:lastPrinted>2024-06-11T00:30:16Z</cp:lastPrinted>
  <dcterms:created xsi:type="dcterms:W3CDTF">2015-06-05T18:19:34Z</dcterms:created>
  <dcterms:modified xsi:type="dcterms:W3CDTF">2024-06-13T00:23:06Z</dcterms:modified>
</cp:coreProperties>
</file>